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<sst xmlns="http://schemas.openxmlformats.org/spreadsheetml/2006/main" count="518" uniqueCount="169">
  <si>
    <t>Anzahl</t>
  </si>
  <si>
    <t>Pfadis</t>
  </si>
  <si>
    <t>Führer</t>
  </si>
  <si>
    <t>Gesamtzahl</t>
  </si>
  <si>
    <t>Umrechnungsfaktor</t>
  </si>
  <si>
    <t>Samstag, 24. Juli 99</t>
  </si>
  <si>
    <t>Znacht</t>
  </si>
  <si>
    <t>kg</t>
  </si>
  <si>
    <t>x 1.1</t>
  </si>
  <si>
    <t>Faktor für 4 Personen</t>
  </si>
  <si>
    <t>Faktor für 10 Personen</t>
  </si>
  <si>
    <t>Hackfleisch</t>
  </si>
  <si>
    <t>Hörnli mit Gehacktem, Apfelmus</t>
  </si>
  <si>
    <t>Eröffnungsbowle</t>
  </si>
  <si>
    <t>El</t>
  </si>
  <si>
    <t>Mehl</t>
  </si>
  <si>
    <t>Stück</t>
  </si>
  <si>
    <t>Zwiebeln</t>
  </si>
  <si>
    <t>Bratbutter</t>
  </si>
  <si>
    <t>g</t>
  </si>
  <si>
    <t>dl</t>
  </si>
  <si>
    <t>Bratensauce</t>
  </si>
  <si>
    <t>Hörnli</t>
  </si>
  <si>
    <t>l</t>
  </si>
  <si>
    <t>Wasser</t>
  </si>
  <si>
    <t>Butter</t>
  </si>
  <si>
    <t>Reibkäse</t>
  </si>
  <si>
    <t>Sonntag, 25. Juli 99</t>
  </si>
  <si>
    <t>Zmorge</t>
  </si>
  <si>
    <t>Brot mit Butter und Konfi</t>
  </si>
  <si>
    <t>Kakao</t>
  </si>
  <si>
    <t>Brot</t>
  </si>
  <si>
    <t>Konfi</t>
  </si>
  <si>
    <t>Spätzli, Voressen, Gemüse</t>
  </si>
  <si>
    <t>Spätzli</t>
  </si>
  <si>
    <t>Voressen</t>
  </si>
  <si>
    <t>Zwiebel</t>
  </si>
  <si>
    <t>Zehen</t>
  </si>
  <si>
    <t>Knoblauch</t>
  </si>
  <si>
    <t>Gewürze</t>
  </si>
  <si>
    <t>Gemüse</t>
  </si>
  <si>
    <t>Zmittag</t>
  </si>
  <si>
    <t>Gschwelti, Ziger, Käse, Salat</t>
  </si>
  <si>
    <t>Kartoffeln</t>
  </si>
  <si>
    <t>Zieger</t>
  </si>
  <si>
    <t>Käse</t>
  </si>
  <si>
    <t>Kopfsalate</t>
  </si>
  <si>
    <t>Montag, 26. Juli 99</t>
  </si>
  <si>
    <t>Müesli</t>
  </si>
  <si>
    <t>Cornflakes</t>
  </si>
  <si>
    <t>LUNCH</t>
  </si>
  <si>
    <t>Apfel, Tee, Brot, Landjäger</t>
  </si>
  <si>
    <t>Apfel</t>
  </si>
  <si>
    <t>Landjäger</t>
  </si>
  <si>
    <t>Liter</t>
  </si>
  <si>
    <t>Tee</t>
  </si>
  <si>
    <t>Schokolade</t>
  </si>
  <si>
    <t>Reibkäse, Rüebli, (Teigwaren)</t>
  </si>
  <si>
    <t>Tomatensauce, Salz</t>
  </si>
  <si>
    <t>Rüebli</t>
  </si>
  <si>
    <t>Tomatensauce</t>
  </si>
  <si>
    <t>Salz</t>
  </si>
  <si>
    <t>Dienstag, 27. Juli 99</t>
  </si>
  <si>
    <t>Brot, Nutella, Teebeutel</t>
  </si>
  <si>
    <t>Teebeutel</t>
  </si>
  <si>
    <t>Glas</t>
  </si>
  <si>
    <t>Nutella (pro Fähnli)</t>
  </si>
  <si>
    <t>Sandwich, Tee, Frucht</t>
  </si>
  <si>
    <t>Salami</t>
  </si>
  <si>
    <t>Schinken</t>
  </si>
  <si>
    <t>Gurken</t>
  </si>
  <si>
    <t>Frucht</t>
  </si>
  <si>
    <t>Brätkügeli, Reis, Salat</t>
  </si>
  <si>
    <t>Brätkügeli</t>
  </si>
  <si>
    <t>Trockenreis</t>
  </si>
  <si>
    <t>Kopfsalat</t>
  </si>
  <si>
    <t>Fertigsauce</t>
  </si>
  <si>
    <t>Mittwoch, 28. Juli 99</t>
  </si>
  <si>
    <t>Getreiderisotto mit Gemüse</t>
  </si>
  <si>
    <t>Getreiderisotto</t>
  </si>
  <si>
    <t>Birchermüesli mit Brot</t>
  </si>
  <si>
    <t>Dessert</t>
  </si>
  <si>
    <t>Birchermüesliflocken</t>
  </si>
  <si>
    <t>Früchte</t>
  </si>
  <si>
    <t>Joghurt</t>
  </si>
  <si>
    <t>Donnerstag, 29. Juli 99</t>
  </si>
  <si>
    <t>Chilli mit Reis</t>
  </si>
  <si>
    <t>Salat</t>
  </si>
  <si>
    <t>Rote Bohnen</t>
  </si>
  <si>
    <t>Mais</t>
  </si>
  <si>
    <t>Gehacktes</t>
  </si>
  <si>
    <t>Peperoni</t>
  </si>
  <si>
    <t>Pelati</t>
  </si>
  <si>
    <t>Fotzelschnitten, Kompott</t>
  </si>
  <si>
    <t>Eier</t>
  </si>
  <si>
    <t>Milch</t>
  </si>
  <si>
    <t>Kompott</t>
  </si>
  <si>
    <t>Freitag, 30. Juli 99</t>
  </si>
  <si>
    <t>Porridge</t>
  </si>
  <si>
    <t>Haferflocken</t>
  </si>
  <si>
    <t>Zucker, Zimt, Kakao</t>
  </si>
  <si>
    <t>Brot, LeParfait, Käse, Riegel</t>
  </si>
  <si>
    <t>Riegel</t>
  </si>
  <si>
    <t>Tuben</t>
  </si>
  <si>
    <t>LeParfait</t>
  </si>
  <si>
    <t>Fischstäbli, Salzkartoffeln,</t>
  </si>
  <si>
    <t>Spinat</t>
  </si>
  <si>
    <t>Fischstäbli</t>
  </si>
  <si>
    <t>Samstag, 31. Juli 99</t>
  </si>
  <si>
    <t>Gilladen, Teigwaren, Salat</t>
  </si>
  <si>
    <t>Wurst oder Spiessli</t>
  </si>
  <si>
    <t>Teigwaren</t>
  </si>
  <si>
    <t>Mah-Meh ohne Fleisch</t>
  </si>
  <si>
    <t>Nudeln</t>
  </si>
  <si>
    <t>Sonntag, 1. August 99</t>
  </si>
  <si>
    <t>Zopf mit Butter und Konfi</t>
  </si>
  <si>
    <t>Zopf</t>
  </si>
  <si>
    <t>Currygeschnetzeltes</t>
  </si>
  <si>
    <t>Reis, Salat</t>
  </si>
  <si>
    <t>(für 120 Personen)</t>
  </si>
  <si>
    <t>Schweinefleisch</t>
  </si>
  <si>
    <t>Bouillon</t>
  </si>
  <si>
    <t>Rahm</t>
  </si>
  <si>
    <t>Curry</t>
  </si>
  <si>
    <t>Salatbuffet, Dip, Dessert</t>
  </si>
  <si>
    <t>Dip-Saucen</t>
  </si>
  <si>
    <t>Dessert (von Eltern)</t>
  </si>
  <si>
    <t>Montag, 2. August 99</t>
  </si>
  <si>
    <t>Kartoffelstock</t>
  </si>
  <si>
    <t>Kartoffelstock, Cordon-bleu</t>
  </si>
  <si>
    <t>Corndon-bleu</t>
  </si>
  <si>
    <t>Bratwürste mit Zwiebelringen</t>
  </si>
  <si>
    <t>Polenta, Salat</t>
  </si>
  <si>
    <t>Bratwürste</t>
  </si>
  <si>
    <t>Polenta</t>
  </si>
  <si>
    <t>Dienstag, 3. August 99</t>
  </si>
  <si>
    <t>Risibisi</t>
  </si>
  <si>
    <t>Risottoreis</t>
  </si>
  <si>
    <t>Bouillon/Salz</t>
  </si>
  <si>
    <t>Erbsen/Rüebli</t>
  </si>
  <si>
    <t>Hamburger (stielecht)</t>
  </si>
  <si>
    <t>Hamburger</t>
  </si>
  <si>
    <t>Ketchup</t>
  </si>
  <si>
    <t>Mittwoch, 4. August 99</t>
  </si>
  <si>
    <t>Maisschnitte mit Züriseechräbse</t>
  </si>
  <si>
    <t>Sprinz gerieben</t>
  </si>
  <si>
    <t>Cervelats</t>
  </si>
  <si>
    <t>Makronen</t>
  </si>
  <si>
    <t>Älplermakronen, Apfelmus</t>
  </si>
  <si>
    <t>Halbrahm</t>
  </si>
  <si>
    <t>Käse gerieben</t>
  </si>
  <si>
    <t>Apfelmus</t>
  </si>
  <si>
    <t>Donnerstag, 5. August 99</t>
  </si>
  <si>
    <t>Zmitag</t>
  </si>
  <si>
    <t>Milchreis mit Kompott</t>
  </si>
  <si>
    <t>Reis</t>
  </si>
  <si>
    <t>Vanillestengel</t>
  </si>
  <si>
    <t>Zimtzucker</t>
  </si>
  <si>
    <t>Ravioli, Käse, Salat</t>
  </si>
  <si>
    <t>Ravioli</t>
  </si>
  <si>
    <t>Freitag, 6. August 99</t>
  </si>
  <si>
    <t>Spaghetti Carbonara</t>
  </si>
  <si>
    <t>Spaghetti</t>
  </si>
  <si>
    <t>Speck- und Schinken</t>
  </si>
  <si>
    <t>Knoblauchzehen</t>
  </si>
  <si>
    <t>Pouletbeine, Salat</t>
  </si>
  <si>
    <t>Pouletbeine</t>
  </si>
  <si>
    <t>Samstag, 7. August 99</t>
  </si>
  <si>
    <t>Menüplan Details Sommerlager 1999 in Schleitheim SH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</si>
</sst>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 topLeftCell="A111">
      <selection activeCell="K120" sqref="K120"/>
    </sheetView>
  </sheetViews>
  <sheetFormatPr defaultColWidth="11.421875" defaultRowHeight="12.75"/>
  <cols>
    <col min="1" max="2" width="11.421875" style="3" customWidth="1"/>
    <col min="3" max="3" width="8.57421875" style="3" customWidth="1"/>
    <col min="4" max="4" width="7.00390625" style="3" customWidth="1"/>
    <col min="5" max="5" width="4.00390625" style="3" customWidth="1"/>
    <col min="6" max="6" width="6.7109375" style="3" customWidth="1"/>
    <col min="7" max="7" width="8.57421875" style="3" customWidth="1"/>
    <col min="8" max="8" width="17.57421875" style="3" bestFit="1" customWidth="1"/>
    <col min="9" max="9" width="5.57421875" style="3" customWidth="1"/>
    <col min="10" max="10" width="4.00390625" style="3" bestFit="1" customWidth="1"/>
    <col min="11" max="16384" width="11.421875" style="3" customWidth="1"/>
  </cols>
  <sheetData>
    <row r="1" s="2" customFormat="1" ht="15.75">
      <c r="A1" s="1" t="s">
        <v>168</v>
      </c>
    </row>
    <row r="4" ht="12">
      <c r="B4" s="3" t="s">
        <v>0</v>
      </c>
    </row>
    <row r="5" spans="1:2" ht="12">
      <c r="A5" s="3" t="s">
        <v>1</v>
      </c>
      <c r="B5" s="3">
        <v>56</v>
      </c>
    </row>
    <row r="6" spans="1:2" ht="12">
      <c r="A6" s="3" t="s">
        <v>2</v>
      </c>
      <c r="B6" s="3">
        <v>17</v>
      </c>
    </row>
    <row r="7" spans="1:2" ht="12">
      <c r="A7" s="3" t="s">
        <v>3</v>
      </c>
      <c r="B7" s="3">
        <f>SUM(B5:B6)</f>
        <v>73</v>
      </c>
    </row>
    <row r="9" spans="1:5" ht="12">
      <c r="A9" s="3" t="s">
        <v>4</v>
      </c>
      <c r="B9" s="3">
        <f>B7/4</f>
        <v>18.25</v>
      </c>
      <c r="C9" s="4" t="s">
        <v>8</v>
      </c>
      <c r="D9" s="3">
        <f>B9*1.1</f>
        <v>20.075000000000003</v>
      </c>
      <c r="E9" s="3" t="s">
        <v>9</v>
      </c>
    </row>
    <row r="10" spans="4:5" ht="12">
      <c r="D10" s="3">
        <f>B7/10*1.1</f>
        <v>8.030000000000001</v>
      </c>
      <c r="E10" s="3" t="s">
        <v>10</v>
      </c>
    </row>
    <row r="11" spans="4:5" ht="12">
      <c r="D11" s="3">
        <f>B7</f>
        <v>73</v>
      </c>
      <c r="E11" s="3" t="s">
        <v>3</v>
      </c>
    </row>
    <row r="12" ht="12.75">
      <c r="A12" s="17" t="s">
        <v>5</v>
      </c>
    </row>
    <row r="14" spans="1:10" ht="12">
      <c r="A14" s="5" t="s">
        <v>6</v>
      </c>
      <c r="B14" s="5" t="s">
        <v>12</v>
      </c>
      <c r="C14" s="6"/>
      <c r="D14" s="6"/>
      <c r="E14" s="7"/>
      <c r="F14" s="14">
        <f aca="true" t="shared" si="0" ref="F14:F21">IF(J14=4,$D$9*I14,IF(J14=10,$D$10*I14,IF(J14=1,$D$11*J14,"ERROR")))</f>
        <v>12.045000000000002</v>
      </c>
      <c r="G14" s="6" t="s">
        <v>7</v>
      </c>
      <c r="H14" s="7" t="s">
        <v>11</v>
      </c>
      <c r="I14" s="3">
        <v>1.5</v>
      </c>
      <c r="J14" s="3">
        <v>10</v>
      </c>
    </row>
    <row r="15" spans="1:10" ht="12">
      <c r="A15" s="8"/>
      <c r="B15" s="8" t="s">
        <v>13</v>
      </c>
      <c r="C15" s="9"/>
      <c r="D15" s="9"/>
      <c r="E15" s="10"/>
      <c r="F15" s="15">
        <f t="shared" si="0"/>
        <v>24.090000000000003</v>
      </c>
      <c r="G15" s="9" t="s">
        <v>14</v>
      </c>
      <c r="H15" s="10" t="s">
        <v>15</v>
      </c>
      <c r="I15" s="3">
        <v>3</v>
      </c>
      <c r="J15" s="3">
        <v>10</v>
      </c>
    </row>
    <row r="16" spans="1:10" ht="12">
      <c r="A16" s="8"/>
      <c r="B16" s="8"/>
      <c r="C16" s="9"/>
      <c r="D16" s="9"/>
      <c r="E16" s="10"/>
      <c r="F16" s="15">
        <f t="shared" si="0"/>
        <v>8.030000000000001</v>
      </c>
      <c r="G16" s="9" t="s">
        <v>16</v>
      </c>
      <c r="H16" s="10" t="s">
        <v>17</v>
      </c>
      <c r="I16" s="3">
        <v>1</v>
      </c>
      <c r="J16" s="3">
        <v>10</v>
      </c>
    </row>
    <row r="17" spans="1:10" ht="12">
      <c r="A17" s="8"/>
      <c r="B17" s="8"/>
      <c r="C17" s="9"/>
      <c r="D17" s="9"/>
      <c r="E17" s="10"/>
      <c r="F17" s="15">
        <f t="shared" si="0"/>
        <v>240.90000000000003</v>
      </c>
      <c r="G17" s="9" t="s">
        <v>19</v>
      </c>
      <c r="H17" s="10" t="s">
        <v>18</v>
      </c>
      <c r="I17" s="3">
        <v>30</v>
      </c>
      <c r="J17" s="3">
        <v>10</v>
      </c>
    </row>
    <row r="18" spans="1:10" ht="12">
      <c r="A18" s="8"/>
      <c r="B18" s="8"/>
      <c r="C18" s="9"/>
      <c r="D18" s="9"/>
      <c r="E18" s="10"/>
      <c r="F18" s="15">
        <f t="shared" si="0"/>
        <v>24.090000000000003</v>
      </c>
      <c r="G18" s="9" t="s">
        <v>20</v>
      </c>
      <c r="H18" s="10" t="s">
        <v>21</v>
      </c>
      <c r="I18" s="3">
        <v>3</v>
      </c>
      <c r="J18" s="3">
        <v>10</v>
      </c>
    </row>
    <row r="19" spans="1:10" ht="12">
      <c r="A19" s="8"/>
      <c r="B19" s="8"/>
      <c r="C19" s="9"/>
      <c r="D19" s="9"/>
      <c r="E19" s="10"/>
      <c r="F19" s="15">
        <f t="shared" si="0"/>
        <v>8.030000000000001</v>
      </c>
      <c r="G19" s="9" t="s">
        <v>7</v>
      </c>
      <c r="H19" s="10" t="s">
        <v>22</v>
      </c>
      <c r="I19" s="3">
        <v>1</v>
      </c>
      <c r="J19" s="3">
        <v>10</v>
      </c>
    </row>
    <row r="20" spans="1:10" ht="12">
      <c r="A20" s="8"/>
      <c r="B20" s="8"/>
      <c r="C20" s="9"/>
      <c r="D20" s="9"/>
      <c r="E20" s="10"/>
      <c r="F20" s="15">
        <f t="shared" si="0"/>
        <v>32.120000000000005</v>
      </c>
      <c r="G20" s="9" t="s">
        <v>23</v>
      </c>
      <c r="H20" s="10" t="s">
        <v>24</v>
      </c>
      <c r="I20" s="3">
        <v>4</v>
      </c>
      <c r="J20" s="3">
        <v>10</v>
      </c>
    </row>
    <row r="21" spans="1:10" ht="12">
      <c r="A21" s="8"/>
      <c r="B21" s="8"/>
      <c r="C21" s="9"/>
      <c r="D21" s="9"/>
      <c r="E21" s="10"/>
      <c r="F21" s="15">
        <f t="shared" si="0"/>
        <v>240.90000000000003</v>
      </c>
      <c r="G21" s="9" t="s">
        <v>19</v>
      </c>
      <c r="H21" s="10" t="s">
        <v>25</v>
      </c>
      <c r="I21" s="3">
        <v>30</v>
      </c>
      <c r="J21" s="3">
        <v>10</v>
      </c>
    </row>
    <row r="22" spans="1:10" ht="12">
      <c r="A22" s="11"/>
      <c r="B22" s="11"/>
      <c r="C22" s="12"/>
      <c r="D22" s="12"/>
      <c r="E22" s="13"/>
      <c r="F22" s="16">
        <f>IF(J22=4,$D$9*I22,IF(J22=10,$D$10*I22,IF(J22=1,$D$11*J22,"ERROR")))</f>
        <v>1.6060000000000003</v>
      </c>
      <c r="G22" s="12" t="s">
        <v>7</v>
      </c>
      <c r="H22" s="13" t="s">
        <v>26</v>
      </c>
      <c r="I22" s="3">
        <v>0.2</v>
      </c>
      <c r="J22" s="3">
        <v>10</v>
      </c>
    </row>
    <row r="24" ht="12.75">
      <c r="A24" s="17" t="s">
        <v>27</v>
      </c>
    </row>
    <row r="26" spans="1:10" ht="12">
      <c r="A26" s="5" t="s">
        <v>28</v>
      </c>
      <c r="B26" s="5" t="s">
        <v>29</v>
      </c>
      <c r="C26" s="6"/>
      <c r="D26" s="6"/>
      <c r="E26" s="6"/>
      <c r="F26" s="14">
        <f>IF(J26=4,$D$9*I26,IF(J26=10,$D$10*I26,IF(J26=1,$D$11*J26,"ERROR")))</f>
        <v>8.030000000000001</v>
      </c>
      <c r="G26" s="6" t="s">
        <v>7</v>
      </c>
      <c r="H26" s="7" t="s">
        <v>31</v>
      </c>
      <c r="I26" s="3">
        <v>0.4</v>
      </c>
      <c r="J26" s="3">
        <v>4</v>
      </c>
    </row>
    <row r="27" spans="1:10" ht="12">
      <c r="A27" s="8"/>
      <c r="B27" s="8" t="s">
        <v>30</v>
      </c>
      <c r="C27" s="9"/>
      <c r="D27" s="9"/>
      <c r="E27" s="9"/>
      <c r="F27" s="15">
        <f>IF(J27=4,$D$9*I27,IF(J27=10,$D$10*I27,IF(J27=1,$D$11*J27,"ERROR")))</f>
        <v>0.8030000000000002</v>
      </c>
      <c r="G27" s="9" t="s">
        <v>7</v>
      </c>
      <c r="H27" s="10" t="s">
        <v>25</v>
      </c>
      <c r="I27" s="3">
        <v>0.04</v>
      </c>
      <c r="J27" s="3">
        <v>4</v>
      </c>
    </row>
    <row r="28" spans="1:10" ht="12">
      <c r="A28" s="8"/>
      <c r="B28" s="8"/>
      <c r="C28" s="9"/>
      <c r="D28" s="9"/>
      <c r="E28" s="9"/>
      <c r="F28" s="15">
        <f>IF(J28=4,$D$9*I28,IF(J28=10,$D$10*I28,IF(J28=1,$D$11*J28,"ERROR")))</f>
        <v>1.6060000000000003</v>
      </c>
      <c r="G28" s="9" t="s">
        <v>7</v>
      </c>
      <c r="H28" s="10" t="s">
        <v>32</v>
      </c>
      <c r="I28" s="3">
        <v>0.08</v>
      </c>
      <c r="J28" s="3">
        <v>4</v>
      </c>
    </row>
    <row r="29" spans="1:10" ht="12">
      <c r="A29" s="11"/>
      <c r="B29" s="11"/>
      <c r="C29" s="12"/>
      <c r="D29" s="12"/>
      <c r="E29" s="12"/>
      <c r="F29" s="16">
        <f>IF(J29=4,$D$9*I29,IF(J29=10,$D$10*I29,IF(J29=1,$D$11*J29,"ERROR")))</f>
        <v>16.060000000000002</v>
      </c>
      <c r="G29" s="12" t="s">
        <v>23</v>
      </c>
      <c r="H29" s="13" t="s">
        <v>30</v>
      </c>
      <c r="I29" s="3">
        <v>0.8</v>
      </c>
      <c r="J29" s="3">
        <v>4</v>
      </c>
    </row>
    <row r="30" spans="1:10" ht="12">
      <c r="A30" s="5" t="s">
        <v>41</v>
      </c>
      <c r="B30" s="5" t="s">
        <v>33</v>
      </c>
      <c r="C30" s="6"/>
      <c r="D30" s="6"/>
      <c r="E30" s="7"/>
      <c r="F30" s="15">
        <f aca="true" t="shared" si="1" ref="F30:F37">IF(J30=4,$D$9*I30,IF(J30=10,$D$10*I30,IF(J30=1,$D$11*J30,"ERROR")))</f>
        <v>8.030000000000001</v>
      </c>
      <c r="G30" s="9" t="s">
        <v>7</v>
      </c>
      <c r="H30" s="10" t="s">
        <v>34</v>
      </c>
      <c r="I30" s="3">
        <v>0.4</v>
      </c>
      <c r="J30" s="3">
        <v>4</v>
      </c>
    </row>
    <row r="31" spans="1:10" ht="12">
      <c r="A31" s="8"/>
      <c r="B31" s="8"/>
      <c r="C31" s="9"/>
      <c r="D31" s="9"/>
      <c r="E31" s="10"/>
      <c r="F31" s="15">
        <f t="shared" si="1"/>
        <v>12.045000000000002</v>
      </c>
      <c r="G31" s="9" t="s">
        <v>7</v>
      </c>
      <c r="H31" s="10" t="s">
        <v>35</v>
      </c>
      <c r="I31" s="3">
        <v>1.5</v>
      </c>
      <c r="J31" s="3">
        <v>10</v>
      </c>
    </row>
    <row r="32" spans="1:10" ht="12">
      <c r="A32" s="8"/>
      <c r="B32" s="8"/>
      <c r="C32" s="9"/>
      <c r="D32" s="9"/>
      <c r="E32" s="10"/>
      <c r="F32" s="15">
        <f t="shared" si="1"/>
        <v>240.90000000000003</v>
      </c>
      <c r="G32" s="9" t="s">
        <v>19</v>
      </c>
      <c r="H32" s="10" t="s">
        <v>18</v>
      </c>
      <c r="I32" s="3">
        <v>30</v>
      </c>
      <c r="J32" s="3">
        <v>10</v>
      </c>
    </row>
    <row r="33" spans="1:10" ht="12">
      <c r="A33" s="8"/>
      <c r="B33" s="8"/>
      <c r="C33" s="9"/>
      <c r="D33" s="9"/>
      <c r="E33" s="10"/>
      <c r="F33" s="15">
        <f t="shared" si="1"/>
        <v>8.030000000000001</v>
      </c>
      <c r="G33" s="9" t="s">
        <v>16</v>
      </c>
      <c r="H33" s="10" t="s">
        <v>36</v>
      </c>
      <c r="I33" s="3">
        <v>1</v>
      </c>
      <c r="J33" s="3">
        <v>10</v>
      </c>
    </row>
    <row r="34" spans="1:10" ht="12">
      <c r="A34" s="8"/>
      <c r="B34" s="8"/>
      <c r="C34" s="9"/>
      <c r="D34" s="9"/>
      <c r="E34" s="10"/>
      <c r="F34" s="15">
        <f t="shared" si="1"/>
        <v>16.060000000000002</v>
      </c>
      <c r="G34" s="9" t="s">
        <v>37</v>
      </c>
      <c r="H34" s="10" t="s">
        <v>38</v>
      </c>
      <c r="I34" s="3">
        <v>2</v>
      </c>
      <c r="J34" s="3">
        <v>10</v>
      </c>
    </row>
    <row r="35" spans="1:10" ht="12">
      <c r="A35" s="8"/>
      <c r="B35" s="8"/>
      <c r="C35" s="9"/>
      <c r="D35" s="9"/>
      <c r="E35" s="10"/>
      <c r="F35" s="15">
        <f t="shared" si="1"/>
        <v>4.015000000000001</v>
      </c>
      <c r="G35" s="9" t="s">
        <v>23</v>
      </c>
      <c r="H35" s="10" t="s">
        <v>21</v>
      </c>
      <c r="I35" s="3">
        <v>0.5</v>
      </c>
      <c r="J35" s="3">
        <v>10</v>
      </c>
    </row>
    <row r="36" spans="1:8" ht="12">
      <c r="A36" s="8"/>
      <c r="B36" s="8"/>
      <c r="C36" s="9"/>
      <c r="D36" s="9"/>
      <c r="E36" s="10"/>
      <c r="F36" s="15"/>
      <c r="G36" s="9"/>
      <c r="H36" s="10" t="s">
        <v>39</v>
      </c>
    </row>
    <row r="37" spans="1:10" ht="12">
      <c r="A37" s="11"/>
      <c r="B37" s="11"/>
      <c r="C37" s="12"/>
      <c r="D37" s="12"/>
      <c r="E37" s="13"/>
      <c r="F37" s="16">
        <f t="shared" si="1"/>
        <v>8.030000000000001</v>
      </c>
      <c r="G37" s="12" t="s">
        <v>7</v>
      </c>
      <c r="H37" s="13" t="s">
        <v>40</v>
      </c>
      <c r="I37" s="3">
        <v>1</v>
      </c>
      <c r="J37" s="3">
        <v>10</v>
      </c>
    </row>
    <row r="38" spans="1:10" ht="12">
      <c r="A38" s="5" t="s">
        <v>6</v>
      </c>
      <c r="B38" s="5" t="s">
        <v>42</v>
      </c>
      <c r="C38" s="6"/>
      <c r="D38" s="6"/>
      <c r="E38" s="7"/>
      <c r="F38" s="14">
        <f>IF(J38=4,$D$9*I38,IF(J38=10,$D$10*I38,IF(J38=1,$D$11*J38,"ERROR")))</f>
        <v>4.015000000000001</v>
      </c>
      <c r="G38" s="6" t="s">
        <v>7</v>
      </c>
      <c r="H38" s="7" t="s">
        <v>43</v>
      </c>
      <c r="I38" s="3">
        <v>0.2</v>
      </c>
      <c r="J38" s="3">
        <v>4</v>
      </c>
    </row>
    <row r="39" spans="1:8" ht="12">
      <c r="A39" s="8"/>
      <c r="B39" s="8"/>
      <c r="C39" s="9"/>
      <c r="D39" s="9"/>
      <c r="E39" s="10"/>
      <c r="F39" s="15"/>
      <c r="G39" s="9"/>
      <c r="H39" s="10" t="s">
        <v>44</v>
      </c>
    </row>
    <row r="40" spans="1:10" ht="12">
      <c r="A40" s="8"/>
      <c r="B40" s="8"/>
      <c r="C40" s="9"/>
      <c r="D40" s="9"/>
      <c r="E40" s="10"/>
      <c r="F40" s="15">
        <f>IF(J40=4,$D$9*I40,IF(J40=10,$D$10*I40,IF(J40=1,$D$11*J40,"ERROR")))</f>
        <v>2.0075000000000003</v>
      </c>
      <c r="G40" s="9" t="s">
        <v>7</v>
      </c>
      <c r="H40" s="10" t="s">
        <v>25</v>
      </c>
      <c r="I40" s="3">
        <v>0.1</v>
      </c>
      <c r="J40" s="3">
        <v>4</v>
      </c>
    </row>
    <row r="41" spans="1:10" ht="12">
      <c r="A41" s="8"/>
      <c r="B41" s="8"/>
      <c r="C41" s="9"/>
      <c r="D41" s="9"/>
      <c r="E41" s="10"/>
      <c r="F41" s="15">
        <f>IF(J41=4,$D$9*I41,IF(J41=10,$D$10*I41,IF(J41=1,$D$11*J41,"ERROR")))</f>
        <v>5.018750000000001</v>
      </c>
      <c r="G41" s="9" t="s">
        <v>7</v>
      </c>
      <c r="H41" s="10" t="s">
        <v>45</v>
      </c>
      <c r="I41" s="3">
        <v>0.25</v>
      </c>
      <c r="J41" s="3">
        <v>4</v>
      </c>
    </row>
    <row r="42" spans="1:10" ht="12">
      <c r="A42" s="11"/>
      <c r="B42" s="11"/>
      <c r="C42" s="12"/>
      <c r="D42" s="12"/>
      <c r="E42" s="13"/>
      <c r="F42" s="16">
        <f>IF(J42=4,$D$9*I42,IF(J42=10,$D$10*I42,IF(J42=1,$D$11*J42,"ERROR")))</f>
        <v>10.037500000000001</v>
      </c>
      <c r="G42" s="12" t="s">
        <v>16</v>
      </c>
      <c r="H42" s="13" t="s">
        <v>46</v>
      </c>
      <c r="I42" s="3">
        <v>0.5</v>
      </c>
      <c r="J42" s="3">
        <v>4</v>
      </c>
    </row>
    <row r="43" ht="12">
      <c r="F43" s="18"/>
    </row>
    <row r="44" spans="1:6" ht="12.75">
      <c r="A44" s="17" t="s">
        <v>47</v>
      </c>
      <c r="F44" s="18"/>
    </row>
    <row r="45" ht="12">
      <c r="F45" s="18"/>
    </row>
    <row r="46" spans="1:10" ht="12">
      <c r="A46" s="5" t="s">
        <v>28</v>
      </c>
      <c r="B46" s="5" t="s">
        <v>29</v>
      </c>
      <c r="C46" s="6"/>
      <c r="D46" s="6"/>
      <c r="E46" s="7"/>
      <c r="F46" s="14">
        <f>IF(J46=4,$D$9*I46,IF(J46=10,$D$10*I46,IF(J46=1,$D$11*J46,"ERROR")))</f>
        <v>8.030000000000001</v>
      </c>
      <c r="G46" s="6" t="s">
        <v>7</v>
      </c>
      <c r="H46" s="7" t="s">
        <v>31</v>
      </c>
      <c r="I46" s="3">
        <v>0.4</v>
      </c>
      <c r="J46" s="3">
        <v>4</v>
      </c>
    </row>
    <row r="47" spans="1:10" ht="12">
      <c r="A47" s="8"/>
      <c r="B47" s="8" t="s">
        <v>30</v>
      </c>
      <c r="C47" s="9"/>
      <c r="D47" s="9"/>
      <c r="E47" s="10"/>
      <c r="F47" s="15">
        <f>IF(J47=4,$D$9*I47,IF(J47=10,$D$10*I47,IF(J47=1,$D$11*J47,"ERROR")))</f>
        <v>0.8030000000000002</v>
      </c>
      <c r="G47" s="9" t="s">
        <v>7</v>
      </c>
      <c r="H47" s="10" t="s">
        <v>25</v>
      </c>
      <c r="I47" s="3">
        <v>0.04</v>
      </c>
      <c r="J47" s="3">
        <v>4</v>
      </c>
    </row>
    <row r="48" spans="1:10" ht="12">
      <c r="A48" s="8"/>
      <c r="B48" s="8" t="s">
        <v>48</v>
      </c>
      <c r="C48" s="9"/>
      <c r="D48" s="9"/>
      <c r="E48" s="10"/>
      <c r="F48" s="15">
        <f>IF(J48=4,$D$9*I48,IF(J48=10,$D$10*I48,IF(J48=1,$D$11*J48,"ERROR")))</f>
        <v>1.6060000000000003</v>
      </c>
      <c r="G48" s="9" t="s">
        <v>7</v>
      </c>
      <c r="H48" s="10" t="s">
        <v>32</v>
      </c>
      <c r="I48" s="3">
        <v>0.08</v>
      </c>
      <c r="J48" s="3">
        <v>4</v>
      </c>
    </row>
    <row r="49" spans="1:10" ht="12">
      <c r="A49" s="8"/>
      <c r="B49" s="8"/>
      <c r="C49" s="9"/>
      <c r="D49" s="9"/>
      <c r="E49" s="10"/>
      <c r="F49" s="15">
        <f aca="true" t="shared" si="2" ref="F49:F59">IF(J49=4,$D$9*I49,IF(J49=10,$D$10*I49,IF(J49=1,$D$11*J49,"ERROR")))</f>
        <v>2.0075000000000003</v>
      </c>
      <c r="G49" s="9" t="s">
        <v>7</v>
      </c>
      <c r="H49" s="10" t="s">
        <v>49</v>
      </c>
      <c r="I49" s="3">
        <v>0.1</v>
      </c>
      <c r="J49" s="3">
        <v>4</v>
      </c>
    </row>
    <row r="50" spans="1:10" ht="12">
      <c r="A50" s="11"/>
      <c r="B50" s="11"/>
      <c r="C50" s="12"/>
      <c r="D50" s="12"/>
      <c r="E50" s="13"/>
      <c r="F50" s="16">
        <f t="shared" si="2"/>
        <v>16.060000000000002</v>
      </c>
      <c r="G50" s="12" t="s">
        <v>23</v>
      </c>
      <c r="H50" s="13" t="s">
        <v>30</v>
      </c>
      <c r="I50" s="3">
        <v>0.8</v>
      </c>
      <c r="J50" s="3">
        <v>4</v>
      </c>
    </row>
    <row r="51" spans="1:10" ht="12">
      <c r="A51" s="5" t="s">
        <v>41</v>
      </c>
      <c r="B51" s="5" t="s">
        <v>50</v>
      </c>
      <c r="C51" s="6"/>
      <c r="D51" s="6"/>
      <c r="E51" s="7"/>
      <c r="F51" s="14">
        <f t="shared" si="2"/>
        <v>73</v>
      </c>
      <c r="G51" s="6" t="s">
        <v>16</v>
      </c>
      <c r="H51" s="7" t="s">
        <v>52</v>
      </c>
      <c r="I51" s="3">
        <v>1</v>
      </c>
      <c r="J51" s="3">
        <v>1</v>
      </c>
    </row>
    <row r="52" spans="1:10" ht="12">
      <c r="A52" s="8"/>
      <c r="B52" s="8" t="s">
        <v>51</v>
      </c>
      <c r="C52" s="9"/>
      <c r="D52" s="9"/>
      <c r="E52" s="10"/>
      <c r="F52" s="15">
        <f t="shared" si="2"/>
        <v>73</v>
      </c>
      <c r="G52" s="9" t="s">
        <v>16</v>
      </c>
      <c r="H52" s="10" t="s">
        <v>53</v>
      </c>
      <c r="I52" s="3">
        <v>1</v>
      </c>
      <c r="J52" s="3">
        <v>1</v>
      </c>
    </row>
    <row r="53" spans="1:10" ht="12">
      <c r="A53" s="8"/>
      <c r="B53" s="8"/>
      <c r="C53" s="9"/>
      <c r="D53" s="9"/>
      <c r="E53" s="10"/>
      <c r="F53" s="15">
        <f t="shared" si="2"/>
        <v>12.045000000000002</v>
      </c>
      <c r="G53" s="9" t="s">
        <v>7</v>
      </c>
      <c r="H53" s="10" t="s">
        <v>31</v>
      </c>
      <c r="I53" s="3">
        <v>0.6</v>
      </c>
      <c r="J53" s="3">
        <v>4</v>
      </c>
    </row>
    <row r="54" spans="1:10" ht="12">
      <c r="A54" s="8"/>
      <c r="B54" s="8"/>
      <c r="C54" s="9"/>
      <c r="D54" s="9"/>
      <c r="E54" s="10"/>
      <c r="F54" s="15">
        <f t="shared" si="2"/>
        <v>40.150000000000006</v>
      </c>
      <c r="G54" s="9" t="s">
        <v>54</v>
      </c>
      <c r="H54" s="10" t="s">
        <v>55</v>
      </c>
      <c r="I54" s="3">
        <v>2</v>
      </c>
      <c r="J54" s="3">
        <v>4</v>
      </c>
    </row>
    <row r="55" spans="1:10" ht="12">
      <c r="A55" s="11"/>
      <c r="B55" s="11"/>
      <c r="C55" s="12"/>
      <c r="D55" s="12"/>
      <c r="E55" s="13"/>
      <c r="F55" s="16">
        <f t="shared" si="2"/>
        <v>4.015000000000001</v>
      </c>
      <c r="G55" s="12" t="s">
        <v>7</v>
      </c>
      <c r="H55" s="13" t="s">
        <v>56</v>
      </c>
      <c r="I55" s="3">
        <v>0.2</v>
      </c>
      <c r="J55" s="3">
        <v>4</v>
      </c>
    </row>
    <row r="56" spans="1:10" ht="12">
      <c r="A56" s="5" t="s">
        <v>6</v>
      </c>
      <c r="B56" s="5" t="s">
        <v>57</v>
      </c>
      <c r="C56" s="6"/>
      <c r="D56" s="6"/>
      <c r="E56" s="7"/>
      <c r="F56" s="14">
        <f t="shared" si="2"/>
        <v>2.0075000000000003</v>
      </c>
      <c r="G56" s="6" t="s">
        <v>7</v>
      </c>
      <c r="H56" s="7" t="s">
        <v>26</v>
      </c>
      <c r="I56" s="3">
        <v>0.1</v>
      </c>
      <c r="J56" s="3">
        <v>4</v>
      </c>
    </row>
    <row r="57" spans="1:10" ht="12">
      <c r="A57" s="8"/>
      <c r="B57" s="8" t="s">
        <v>58</v>
      </c>
      <c r="C57" s="9"/>
      <c r="D57" s="9"/>
      <c r="E57" s="10"/>
      <c r="F57" s="15">
        <f t="shared" si="2"/>
        <v>80.30000000000001</v>
      </c>
      <c r="G57" s="9" t="s">
        <v>16</v>
      </c>
      <c r="H57" s="10" t="s">
        <v>59</v>
      </c>
      <c r="I57" s="3">
        <v>4</v>
      </c>
      <c r="J57" s="3">
        <v>4</v>
      </c>
    </row>
    <row r="58" spans="1:8" ht="12">
      <c r="A58" s="8"/>
      <c r="B58" s="8"/>
      <c r="C58" s="9"/>
      <c r="D58" s="9"/>
      <c r="E58" s="10"/>
      <c r="F58" s="15"/>
      <c r="G58" s="9"/>
      <c r="H58" s="10" t="s">
        <v>60</v>
      </c>
    </row>
    <row r="59" spans="1:10" ht="12">
      <c r="A59" s="11"/>
      <c r="B59" s="11"/>
      <c r="C59" s="12"/>
      <c r="D59" s="12"/>
      <c r="E59" s="13"/>
      <c r="F59" s="16">
        <f t="shared" si="2"/>
        <v>602.2500000000001</v>
      </c>
      <c r="G59" s="12" t="s">
        <v>19</v>
      </c>
      <c r="H59" s="13" t="s">
        <v>61</v>
      </c>
      <c r="I59" s="3">
        <v>30</v>
      </c>
      <c r="J59" s="3">
        <v>4</v>
      </c>
    </row>
    <row r="61" ht="12.75">
      <c r="A61" s="17" t="s">
        <v>62</v>
      </c>
    </row>
    <row r="63" spans="1:10" ht="12">
      <c r="A63" s="5" t="s">
        <v>28</v>
      </c>
      <c r="B63" s="5" t="s">
        <v>63</v>
      </c>
      <c r="C63" s="6"/>
      <c r="D63" s="6"/>
      <c r="E63" s="7"/>
      <c r="F63" s="14">
        <f aca="true" t="shared" si="3" ref="F63:F75">IF(J63=4,$D$9*I63,IF(J63=10,$D$10*I63,IF(J63=1,$D$11*J63,"ERROR")))</f>
        <v>160.60000000000002</v>
      </c>
      <c r="G63" s="6" t="s">
        <v>16</v>
      </c>
      <c r="H63" s="7" t="s">
        <v>64</v>
      </c>
      <c r="I63" s="3">
        <v>8</v>
      </c>
      <c r="J63" s="3">
        <v>4</v>
      </c>
    </row>
    <row r="64" spans="1:8" ht="12">
      <c r="A64" s="8"/>
      <c r="B64" s="8"/>
      <c r="C64" s="9"/>
      <c r="D64" s="9"/>
      <c r="E64" s="10"/>
      <c r="F64" s="8">
        <v>1</v>
      </c>
      <c r="G64" s="9" t="s">
        <v>65</v>
      </c>
      <c r="H64" s="10" t="s">
        <v>66</v>
      </c>
    </row>
    <row r="65" spans="1:10" ht="12">
      <c r="A65" s="11"/>
      <c r="B65" s="11"/>
      <c r="C65" s="12"/>
      <c r="D65" s="12"/>
      <c r="E65" s="13"/>
      <c r="F65" s="16">
        <f t="shared" si="3"/>
        <v>8.030000000000001</v>
      </c>
      <c r="G65" s="12" t="s">
        <v>7</v>
      </c>
      <c r="H65" s="13" t="s">
        <v>31</v>
      </c>
      <c r="I65" s="3">
        <v>0.4</v>
      </c>
      <c r="J65" s="3">
        <v>4</v>
      </c>
    </row>
    <row r="66" spans="1:10" ht="12">
      <c r="A66" s="5" t="s">
        <v>41</v>
      </c>
      <c r="B66" s="5" t="s">
        <v>50</v>
      </c>
      <c r="C66" s="6"/>
      <c r="D66" s="6"/>
      <c r="E66" s="7"/>
      <c r="F66" s="14">
        <f t="shared" si="3"/>
        <v>12.045000000000002</v>
      </c>
      <c r="G66" s="6" t="s">
        <v>7</v>
      </c>
      <c r="H66" s="7" t="s">
        <v>31</v>
      </c>
      <c r="I66" s="3">
        <v>0.6</v>
      </c>
      <c r="J66" s="3">
        <v>4</v>
      </c>
    </row>
    <row r="67" spans="1:10" ht="12">
      <c r="A67" s="8"/>
      <c r="B67" s="8" t="s">
        <v>67</v>
      </c>
      <c r="C67" s="9"/>
      <c r="D67" s="9"/>
      <c r="E67" s="10"/>
      <c r="F67" s="15">
        <f t="shared" si="3"/>
        <v>0.8030000000000002</v>
      </c>
      <c r="G67" s="9" t="s">
        <v>7</v>
      </c>
      <c r="H67" s="10" t="s">
        <v>25</v>
      </c>
      <c r="I67" s="3">
        <v>0.04</v>
      </c>
      <c r="J67" s="3">
        <v>4</v>
      </c>
    </row>
    <row r="68" spans="1:10" ht="12">
      <c r="A68" s="8"/>
      <c r="B68" s="8"/>
      <c r="C68" s="9"/>
      <c r="D68" s="9"/>
      <c r="E68" s="10"/>
      <c r="F68" s="15">
        <f t="shared" si="3"/>
        <v>4.015000000000001</v>
      </c>
      <c r="G68" s="9" t="s">
        <v>7</v>
      </c>
      <c r="H68" s="10" t="s">
        <v>68</v>
      </c>
      <c r="I68" s="3">
        <v>0.2</v>
      </c>
      <c r="J68" s="3">
        <v>4</v>
      </c>
    </row>
    <row r="69" spans="1:10" ht="12">
      <c r="A69" s="8"/>
      <c r="B69" s="8"/>
      <c r="C69" s="9"/>
      <c r="D69" s="9"/>
      <c r="E69" s="10"/>
      <c r="F69" s="15">
        <f t="shared" si="3"/>
        <v>4.015000000000001</v>
      </c>
      <c r="G69" s="9" t="s">
        <v>7</v>
      </c>
      <c r="H69" s="10" t="s">
        <v>69</v>
      </c>
      <c r="I69" s="3">
        <v>0.2</v>
      </c>
      <c r="J69" s="3">
        <v>4</v>
      </c>
    </row>
    <row r="70" spans="1:10" ht="12">
      <c r="A70" s="8"/>
      <c r="B70" s="8"/>
      <c r="C70" s="9"/>
      <c r="D70" s="9"/>
      <c r="E70" s="10"/>
      <c r="F70" s="15">
        <f t="shared" si="3"/>
        <v>40.150000000000006</v>
      </c>
      <c r="G70" s="9" t="s">
        <v>16</v>
      </c>
      <c r="H70" s="10" t="s">
        <v>70</v>
      </c>
      <c r="I70" s="3">
        <v>2</v>
      </c>
      <c r="J70" s="3">
        <v>4</v>
      </c>
    </row>
    <row r="71" spans="1:10" ht="12">
      <c r="A71" s="8"/>
      <c r="B71" s="8"/>
      <c r="C71" s="9"/>
      <c r="D71" s="9"/>
      <c r="E71" s="10"/>
      <c r="F71" s="15">
        <f t="shared" si="3"/>
        <v>73</v>
      </c>
      <c r="G71" s="9" t="s">
        <v>16</v>
      </c>
      <c r="H71" s="10" t="s">
        <v>71</v>
      </c>
      <c r="I71" s="3">
        <v>1</v>
      </c>
      <c r="J71" s="3">
        <v>1</v>
      </c>
    </row>
    <row r="72" spans="1:10" ht="12">
      <c r="A72" s="11"/>
      <c r="B72" s="11"/>
      <c r="C72" s="12"/>
      <c r="D72" s="12"/>
      <c r="E72" s="13"/>
      <c r="F72" s="16">
        <f t="shared" si="3"/>
        <v>20.075000000000003</v>
      </c>
      <c r="G72" s="12" t="s">
        <v>23</v>
      </c>
      <c r="H72" s="13" t="s">
        <v>55</v>
      </c>
      <c r="I72" s="3">
        <v>1</v>
      </c>
      <c r="J72" s="3">
        <v>4</v>
      </c>
    </row>
    <row r="73" spans="1:10" ht="12">
      <c r="A73" s="5" t="s">
        <v>6</v>
      </c>
      <c r="B73" s="5" t="s">
        <v>72</v>
      </c>
      <c r="C73" s="6"/>
      <c r="D73" s="6"/>
      <c r="E73" s="7"/>
      <c r="F73" s="14">
        <f t="shared" si="3"/>
        <v>8.030000000000001</v>
      </c>
      <c r="G73" s="6" t="s">
        <v>7</v>
      </c>
      <c r="H73" s="7" t="s">
        <v>73</v>
      </c>
      <c r="I73" s="3">
        <v>0.4</v>
      </c>
      <c r="J73" s="3">
        <v>4</v>
      </c>
    </row>
    <row r="74" spans="1:10" ht="12">
      <c r="A74" s="8"/>
      <c r="B74" s="8"/>
      <c r="C74" s="9"/>
      <c r="D74" s="9"/>
      <c r="E74" s="10"/>
      <c r="F74" s="15">
        <f t="shared" si="3"/>
        <v>8.030000000000001</v>
      </c>
      <c r="G74" s="9" t="s">
        <v>7</v>
      </c>
      <c r="H74" s="10" t="s">
        <v>74</v>
      </c>
      <c r="I74" s="3">
        <v>0.4</v>
      </c>
      <c r="J74" s="3">
        <v>4</v>
      </c>
    </row>
    <row r="75" spans="1:10" ht="12">
      <c r="A75" s="8"/>
      <c r="B75" s="8"/>
      <c r="C75" s="9"/>
      <c r="D75" s="9"/>
      <c r="E75" s="10"/>
      <c r="F75" s="15">
        <f t="shared" si="3"/>
        <v>40.150000000000006</v>
      </c>
      <c r="G75" s="9" t="s">
        <v>16</v>
      </c>
      <c r="H75" s="10" t="s">
        <v>75</v>
      </c>
      <c r="I75" s="3">
        <v>2</v>
      </c>
      <c r="J75" s="3">
        <v>4</v>
      </c>
    </row>
    <row r="76" spans="1:8" ht="12">
      <c r="A76" s="11"/>
      <c r="B76" s="11"/>
      <c r="C76" s="12"/>
      <c r="D76" s="12"/>
      <c r="E76" s="13"/>
      <c r="F76" s="11"/>
      <c r="G76" s="12"/>
      <c r="H76" s="13" t="s">
        <v>76</v>
      </c>
    </row>
    <row r="78" ht="12.75">
      <c r="A78" s="17" t="s">
        <v>77</v>
      </c>
    </row>
    <row r="80" spans="1:10" ht="12">
      <c r="A80" s="5" t="s">
        <v>28</v>
      </c>
      <c r="B80" s="5" t="s">
        <v>29</v>
      </c>
      <c r="C80" s="6"/>
      <c r="D80" s="6"/>
      <c r="E80" s="6"/>
      <c r="F80" s="14">
        <f aca="true" t="shared" si="4" ref="F80:F89">IF(J80=4,$D$9*I80,IF(J80=10,$D$10*I80,IF(J80=1,$D$11*J80,"ERROR")))</f>
        <v>8.030000000000001</v>
      </c>
      <c r="G80" s="6" t="s">
        <v>7</v>
      </c>
      <c r="H80" s="7" t="s">
        <v>31</v>
      </c>
      <c r="I80" s="3">
        <v>0.4</v>
      </c>
      <c r="J80" s="3">
        <v>4</v>
      </c>
    </row>
    <row r="81" spans="1:10" ht="12">
      <c r="A81" s="8"/>
      <c r="B81" s="8" t="s">
        <v>30</v>
      </c>
      <c r="C81" s="9"/>
      <c r="D81" s="9"/>
      <c r="E81" s="9"/>
      <c r="F81" s="15">
        <f t="shared" si="4"/>
        <v>0.8030000000000002</v>
      </c>
      <c r="G81" s="9" t="s">
        <v>7</v>
      </c>
      <c r="H81" s="10" t="s">
        <v>25</v>
      </c>
      <c r="I81" s="3">
        <v>0.04</v>
      </c>
      <c r="J81" s="3">
        <v>4</v>
      </c>
    </row>
    <row r="82" spans="1:10" ht="12">
      <c r="A82" s="8"/>
      <c r="B82" s="8"/>
      <c r="C82" s="9"/>
      <c r="D82" s="9"/>
      <c r="E82" s="9"/>
      <c r="F82" s="15">
        <f t="shared" si="4"/>
        <v>1.6060000000000003</v>
      </c>
      <c r="G82" s="9" t="s">
        <v>7</v>
      </c>
      <c r="H82" s="10" t="s">
        <v>32</v>
      </c>
      <c r="I82" s="3">
        <v>0.08</v>
      </c>
      <c r="J82" s="3">
        <v>4</v>
      </c>
    </row>
    <row r="83" spans="1:10" ht="12">
      <c r="A83" s="11"/>
      <c r="B83" s="11"/>
      <c r="C83" s="12"/>
      <c r="D83" s="12"/>
      <c r="E83" s="12"/>
      <c r="F83" s="16">
        <f t="shared" si="4"/>
        <v>16.060000000000002</v>
      </c>
      <c r="G83" s="12" t="s">
        <v>23</v>
      </c>
      <c r="H83" s="13" t="s">
        <v>30</v>
      </c>
      <c r="I83" s="3">
        <v>0.8</v>
      </c>
      <c r="J83" s="3">
        <v>4</v>
      </c>
    </row>
    <row r="84" spans="1:10" ht="12">
      <c r="A84" s="5" t="s">
        <v>41</v>
      </c>
      <c r="B84" s="5" t="s">
        <v>78</v>
      </c>
      <c r="C84" s="6"/>
      <c r="D84" s="6"/>
      <c r="E84" s="7"/>
      <c r="F84" s="14">
        <f t="shared" si="4"/>
        <v>9.636000000000001</v>
      </c>
      <c r="G84" s="6" t="s">
        <v>7</v>
      </c>
      <c r="H84" s="7" t="s">
        <v>79</v>
      </c>
      <c r="I84" s="3">
        <v>0.48</v>
      </c>
      <c r="J84" s="3">
        <v>4</v>
      </c>
    </row>
    <row r="85" spans="1:10" ht="12">
      <c r="A85" s="11"/>
      <c r="B85" s="11"/>
      <c r="C85" s="12"/>
      <c r="D85" s="12"/>
      <c r="E85" s="13"/>
      <c r="F85" s="16">
        <f t="shared" si="4"/>
        <v>5.621000000000001</v>
      </c>
      <c r="G85" s="12" t="s">
        <v>7</v>
      </c>
      <c r="H85" s="13" t="s">
        <v>40</v>
      </c>
      <c r="I85" s="3">
        <v>0.28</v>
      </c>
      <c r="J85" s="3">
        <v>4</v>
      </c>
    </row>
    <row r="86" spans="1:10" ht="12">
      <c r="A86" s="8" t="s">
        <v>6</v>
      </c>
      <c r="B86" s="8" t="s">
        <v>80</v>
      </c>
      <c r="C86" s="9"/>
      <c r="D86" s="9"/>
      <c r="E86" s="10"/>
      <c r="F86" s="15">
        <f t="shared" si="4"/>
        <v>4.8180000000000005</v>
      </c>
      <c r="G86" s="9" t="s">
        <v>7</v>
      </c>
      <c r="H86" s="10" t="s">
        <v>82</v>
      </c>
      <c r="I86" s="3">
        <v>0.24</v>
      </c>
      <c r="J86" s="3">
        <v>4</v>
      </c>
    </row>
    <row r="87" spans="1:10" ht="12">
      <c r="A87" s="8"/>
      <c r="B87" s="8" t="s">
        <v>81</v>
      </c>
      <c r="C87" s="9"/>
      <c r="D87" s="9"/>
      <c r="E87" s="10"/>
      <c r="F87" s="15">
        <f t="shared" si="4"/>
        <v>3.0112500000000004</v>
      </c>
      <c r="G87" s="9" t="s">
        <v>7</v>
      </c>
      <c r="H87" s="10" t="s">
        <v>83</v>
      </c>
      <c r="I87" s="3">
        <v>0.15</v>
      </c>
      <c r="J87" s="3">
        <v>4</v>
      </c>
    </row>
    <row r="88" spans="1:10" ht="12">
      <c r="A88" s="8"/>
      <c r="B88" s="8"/>
      <c r="C88" s="9"/>
      <c r="D88" s="9"/>
      <c r="E88" s="10"/>
      <c r="F88" s="15">
        <f t="shared" si="4"/>
        <v>4.015000000000001</v>
      </c>
      <c r="G88" s="9" t="s">
        <v>7</v>
      </c>
      <c r="H88" s="10" t="s">
        <v>84</v>
      </c>
      <c r="I88" s="3">
        <v>0.2</v>
      </c>
      <c r="J88" s="3">
        <v>4</v>
      </c>
    </row>
    <row r="89" spans="1:10" ht="12">
      <c r="A89" s="11"/>
      <c r="B89" s="11"/>
      <c r="C89" s="12"/>
      <c r="D89" s="12"/>
      <c r="E89" s="13"/>
      <c r="F89" s="16">
        <f t="shared" si="4"/>
        <v>4.015000000000001</v>
      </c>
      <c r="G89" s="12" t="s">
        <v>7</v>
      </c>
      <c r="H89" s="13" t="s">
        <v>31</v>
      </c>
      <c r="I89" s="3">
        <v>0.2</v>
      </c>
      <c r="J89" s="3">
        <v>4</v>
      </c>
    </row>
    <row r="91" ht="12.75">
      <c r="A91" s="17" t="s">
        <v>85</v>
      </c>
    </row>
    <row r="93" spans="1:10" ht="12">
      <c r="A93" s="5" t="s">
        <v>28</v>
      </c>
      <c r="B93" s="5" t="s">
        <v>29</v>
      </c>
      <c r="C93" s="6"/>
      <c r="D93" s="6"/>
      <c r="E93" s="6"/>
      <c r="F93" s="14">
        <f aca="true" t="shared" si="5" ref="F93:F111">IF(J93=4,$D$9*I93,IF(J93=10,$D$10*I93,IF(J93=1,$D$11*J93,"ERROR")))</f>
        <v>8.030000000000001</v>
      </c>
      <c r="G93" s="6" t="s">
        <v>7</v>
      </c>
      <c r="H93" s="7" t="s">
        <v>31</v>
      </c>
      <c r="I93" s="3">
        <v>0.4</v>
      </c>
      <c r="J93" s="3">
        <v>4</v>
      </c>
    </row>
    <row r="94" spans="1:10" ht="12">
      <c r="A94" s="8"/>
      <c r="B94" s="8" t="s">
        <v>30</v>
      </c>
      <c r="C94" s="9"/>
      <c r="D94" s="9"/>
      <c r="E94" s="9"/>
      <c r="F94" s="15">
        <f t="shared" si="5"/>
        <v>0.8030000000000002</v>
      </c>
      <c r="G94" s="9" t="s">
        <v>7</v>
      </c>
      <c r="H94" s="10" t="s">
        <v>25</v>
      </c>
      <c r="I94" s="3">
        <v>0.04</v>
      </c>
      <c r="J94" s="3">
        <v>4</v>
      </c>
    </row>
    <row r="95" spans="1:10" ht="12">
      <c r="A95" s="8"/>
      <c r="B95" s="8"/>
      <c r="C95" s="9"/>
      <c r="D95" s="9"/>
      <c r="E95" s="9"/>
      <c r="F95" s="15">
        <f t="shared" si="5"/>
        <v>1.6060000000000003</v>
      </c>
      <c r="G95" s="9" t="s">
        <v>7</v>
      </c>
      <c r="H95" s="10" t="s">
        <v>32</v>
      </c>
      <c r="I95" s="3">
        <v>0.08</v>
      </c>
      <c r="J95" s="3">
        <v>4</v>
      </c>
    </row>
    <row r="96" spans="1:10" ht="12">
      <c r="A96" s="11"/>
      <c r="B96" s="11"/>
      <c r="C96" s="12"/>
      <c r="D96" s="12"/>
      <c r="E96" s="12"/>
      <c r="F96" s="16">
        <f t="shared" si="5"/>
        <v>16.060000000000002</v>
      </c>
      <c r="G96" s="12" t="s">
        <v>23</v>
      </c>
      <c r="H96" s="13" t="s">
        <v>30</v>
      </c>
      <c r="I96" s="3">
        <v>0.8</v>
      </c>
      <c r="J96" s="3">
        <v>4</v>
      </c>
    </row>
    <row r="97" spans="1:10" ht="12">
      <c r="A97" s="5" t="s">
        <v>41</v>
      </c>
      <c r="B97" s="5" t="s">
        <v>86</v>
      </c>
      <c r="C97" s="6"/>
      <c r="D97" s="6"/>
      <c r="E97" s="7"/>
      <c r="F97" s="14">
        <f t="shared" si="5"/>
        <v>4.015000000000001</v>
      </c>
      <c r="G97" s="6" t="s">
        <v>7</v>
      </c>
      <c r="H97" s="7" t="s">
        <v>88</v>
      </c>
      <c r="I97" s="3">
        <v>0.2</v>
      </c>
      <c r="J97" s="3">
        <v>4</v>
      </c>
    </row>
    <row r="98" spans="1:10" ht="12">
      <c r="A98" s="8"/>
      <c r="B98" s="8" t="s">
        <v>87</v>
      </c>
      <c r="C98" s="9"/>
      <c r="D98" s="9"/>
      <c r="E98" s="10"/>
      <c r="F98" s="15">
        <f t="shared" si="5"/>
        <v>2.0075000000000003</v>
      </c>
      <c r="G98" s="9" t="s">
        <v>7</v>
      </c>
      <c r="H98" s="10" t="s">
        <v>89</v>
      </c>
      <c r="I98" s="3">
        <v>0.1</v>
      </c>
      <c r="J98" s="3">
        <v>4</v>
      </c>
    </row>
    <row r="99" spans="1:10" ht="12">
      <c r="A99" s="8"/>
      <c r="B99" s="8"/>
      <c r="C99" s="9"/>
      <c r="D99" s="9"/>
      <c r="E99" s="10"/>
      <c r="F99" s="15">
        <f t="shared" si="5"/>
        <v>8.030000000000001</v>
      </c>
      <c r="G99" s="9" t="s">
        <v>7</v>
      </c>
      <c r="H99" s="10" t="s">
        <v>90</v>
      </c>
      <c r="I99" s="3">
        <v>0.4</v>
      </c>
      <c r="J99" s="3">
        <v>4</v>
      </c>
    </row>
    <row r="100" spans="1:10" ht="12">
      <c r="A100" s="8"/>
      <c r="B100" s="8"/>
      <c r="C100" s="9"/>
      <c r="D100" s="9"/>
      <c r="E100" s="10"/>
      <c r="F100" s="15">
        <f t="shared" si="5"/>
        <v>80.30000000000001</v>
      </c>
      <c r="G100" s="9" t="s">
        <v>16</v>
      </c>
      <c r="H100" s="10" t="s">
        <v>91</v>
      </c>
      <c r="I100" s="3">
        <v>4</v>
      </c>
      <c r="J100" s="3">
        <v>4</v>
      </c>
    </row>
    <row r="101" spans="1:10" ht="12">
      <c r="A101" s="8"/>
      <c r="B101" s="8"/>
      <c r="C101" s="9"/>
      <c r="D101" s="9"/>
      <c r="E101" s="10"/>
      <c r="F101" s="15">
        <f t="shared" si="5"/>
        <v>20.075000000000003</v>
      </c>
      <c r="G101" s="9" t="s">
        <v>16</v>
      </c>
      <c r="H101" s="10" t="s">
        <v>17</v>
      </c>
      <c r="I101" s="3">
        <v>1</v>
      </c>
      <c r="J101" s="3">
        <v>4</v>
      </c>
    </row>
    <row r="102" spans="1:10" ht="12">
      <c r="A102" s="8"/>
      <c r="B102" s="8"/>
      <c r="C102" s="9"/>
      <c r="D102" s="9"/>
      <c r="E102" s="10"/>
      <c r="F102" s="15">
        <f t="shared" si="5"/>
        <v>40.150000000000006</v>
      </c>
      <c r="G102" s="9" t="s">
        <v>16</v>
      </c>
      <c r="H102" s="10" t="s">
        <v>38</v>
      </c>
      <c r="I102" s="3">
        <v>2</v>
      </c>
      <c r="J102" s="3">
        <v>4</v>
      </c>
    </row>
    <row r="103" spans="1:10" ht="12">
      <c r="A103" s="8"/>
      <c r="B103" s="8"/>
      <c r="C103" s="9"/>
      <c r="D103" s="9"/>
      <c r="E103" s="10"/>
      <c r="F103" s="15">
        <f t="shared" si="5"/>
        <v>8.030000000000001</v>
      </c>
      <c r="G103" s="9" t="s">
        <v>7</v>
      </c>
      <c r="H103" s="10" t="s">
        <v>92</v>
      </c>
      <c r="I103" s="3">
        <v>0.4</v>
      </c>
      <c r="J103" s="3">
        <v>4</v>
      </c>
    </row>
    <row r="104" spans="1:10" ht="12">
      <c r="A104" s="8"/>
      <c r="B104" s="8"/>
      <c r="C104" s="9"/>
      <c r="D104" s="9"/>
      <c r="E104" s="10"/>
      <c r="F104" s="15">
        <f t="shared" si="5"/>
        <v>4.015000000000001</v>
      </c>
      <c r="G104" s="9" t="s">
        <v>7</v>
      </c>
      <c r="H104" s="10" t="s">
        <v>87</v>
      </c>
      <c r="I104" s="3">
        <v>0.2</v>
      </c>
      <c r="J104" s="3">
        <v>4</v>
      </c>
    </row>
    <row r="105" spans="1:10" ht="12">
      <c r="A105" s="11"/>
      <c r="B105" s="11"/>
      <c r="C105" s="12"/>
      <c r="D105" s="12"/>
      <c r="E105" s="13"/>
      <c r="F105" s="16">
        <f t="shared" si="5"/>
        <v>4.015000000000001</v>
      </c>
      <c r="G105" s="12" t="s">
        <v>7</v>
      </c>
      <c r="H105" s="13" t="s">
        <v>31</v>
      </c>
      <c r="I105" s="3">
        <v>0.2</v>
      </c>
      <c r="J105" s="3">
        <v>4</v>
      </c>
    </row>
    <row r="106" spans="1:10" ht="12">
      <c r="A106" s="5" t="s">
        <v>6</v>
      </c>
      <c r="B106" s="5" t="s">
        <v>93</v>
      </c>
      <c r="C106" s="6"/>
      <c r="D106" s="6"/>
      <c r="E106" s="7"/>
      <c r="F106" s="14">
        <f t="shared" si="5"/>
        <v>8.030000000000001</v>
      </c>
      <c r="G106" s="6" t="s">
        <v>7</v>
      </c>
      <c r="H106" s="7" t="s">
        <v>31</v>
      </c>
      <c r="I106" s="3">
        <v>0.4</v>
      </c>
      <c r="J106" s="3">
        <v>4</v>
      </c>
    </row>
    <row r="107" spans="1:10" ht="12">
      <c r="A107" s="8"/>
      <c r="B107" s="8"/>
      <c r="C107" s="9"/>
      <c r="D107" s="9"/>
      <c r="E107" s="10"/>
      <c r="F107" s="15">
        <f t="shared" si="5"/>
        <v>40.150000000000006</v>
      </c>
      <c r="G107" s="9" t="s">
        <v>16</v>
      </c>
      <c r="H107" s="10" t="s">
        <v>94</v>
      </c>
      <c r="I107" s="3">
        <v>5</v>
      </c>
      <c r="J107" s="3">
        <v>10</v>
      </c>
    </row>
    <row r="108" spans="1:10" ht="12">
      <c r="A108" s="8"/>
      <c r="B108" s="8"/>
      <c r="C108" s="9"/>
      <c r="D108" s="9"/>
      <c r="E108" s="10"/>
      <c r="F108" s="15">
        <f t="shared" si="5"/>
        <v>1.2045000000000001</v>
      </c>
      <c r="G108" s="9" t="s">
        <v>7</v>
      </c>
      <c r="H108" s="10" t="s">
        <v>15</v>
      </c>
      <c r="I108" s="3">
        <v>0.15</v>
      </c>
      <c r="J108" s="3">
        <v>10</v>
      </c>
    </row>
    <row r="109" spans="1:10" ht="12">
      <c r="A109" s="8"/>
      <c r="B109" s="8"/>
      <c r="C109" s="9"/>
      <c r="D109" s="9"/>
      <c r="E109" s="10"/>
      <c r="F109" s="15">
        <f t="shared" si="5"/>
        <v>2.4090000000000003</v>
      </c>
      <c r="G109" s="9" t="s">
        <v>23</v>
      </c>
      <c r="H109" s="10" t="s">
        <v>95</v>
      </c>
      <c r="I109" s="3">
        <v>0.3</v>
      </c>
      <c r="J109" s="3">
        <v>10</v>
      </c>
    </row>
    <row r="110" spans="1:10" ht="12">
      <c r="A110" s="8"/>
      <c r="B110" s="8"/>
      <c r="C110" s="9"/>
      <c r="D110" s="9"/>
      <c r="E110" s="10"/>
      <c r="F110" s="15">
        <f t="shared" si="5"/>
        <v>401.50000000000006</v>
      </c>
      <c r="G110" s="9" t="s">
        <v>19</v>
      </c>
      <c r="H110" s="10" t="s">
        <v>18</v>
      </c>
      <c r="I110" s="3">
        <v>50</v>
      </c>
      <c r="J110" s="3">
        <v>10</v>
      </c>
    </row>
    <row r="111" spans="1:10" ht="12">
      <c r="A111" s="11"/>
      <c r="B111" s="11"/>
      <c r="C111" s="12"/>
      <c r="D111" s="12"/>
      <c r="E111" s="13"/>
      <c r="F111" s="16">
        <f t="shared" si="5"/>
        <v>12.045000000000002</v>
      </c>
      <c r="G111" s="12" t="s">
        <v>7</v>
      </c>
      <c r="H111" s="13" t="s">
        <v>96</v>
      </c>
      <c r="I111" s="3">
        <v>0.6</v>
      </c>
      <c r="J111" s="3">
        <v>4</v>
      </c>
    </row>
    <row r="113" spans="1:11" ht="12.75">
      <c r="A113" s="17" t="s">
        <v>97</v>
      </c>
      <c r="I113" s="9"/>
      <c r="J113" s="9"/>
      <c r="K113" s="9"/>
    </row>
    <row r="114" spans="9:11" ht="12">
      <c r="I114" s="9"/>
      <c r="J114" s="9"/>
      <c r="K114" s="9"/>
    </row>
    <row r="115" spans="1:11" ht="12">
      <c r="A115" s="5" t="s">
        <v>28</v>
      </c>
      <c r="B115" s="5" t="s">
        <v>29</v>
      </c>
      <c r="C115" s="6"/>
      <c r="D115" s="6"/>
      <c r="E115" s="7"/>
      <c r="F115" s="14">
        <f aca="true" t="shared" si="6" ref="F115:F128">IF(J115=4,$D$9*I115,IF(J115=10,$D$10*I115,IF(J115=1,$D$11*J115,"ERROR")))</f>
        <v>6.022500000000001</v>
      </c>
      <c r="G115" s="6" t="s">
        <v>7</v>
      </c>
      <c r="H115" s="7" t="s">
        <v>31</v>
      </c>
      <c r="I115" s="9">
        <v>0.3</v>
      </c>
      <c r="J115" s="9">
        <v>4</v>
      </c>
      <c r="K115" s="9"/>
    </row>
    <row r="116" spans="1:11" ht="12">
      <c r="A116" s="8"/>
      <c r="B116" s="8" t="s">
        <v>30</v>
      </c>
      <c r="C116" s="9"/>
      <c r="D116" s="9"/>
      <c r="E116" s="10"/>
      <c r="F116" s="15">
        <f t="shared" si="6"/>
        <v>0.6022500000000001</v>
      </c>
      <c r="G116" s="9" t="s">
        <v>7</v>
      </c>
      <c r="H116" s="10" t="s">
        <v>25</v>
      </c>
      <c r="I116" s="9">
        <v>0.03</v>
      </c>
      <c r="J116" s="9">
        <v>4</v>
      </c>
      <c r="K116" s="9"/>
    </row>
    <row r="117" spans="1:11" ht="12">
      <c r="A117" s="8"/>
      <c r="B117" s="8" t="s">
        <v>98</v>
      </c>
      <c r="C117" s="9"/>
      <c r="D117" s="9"/>
      <c r="E117" s="10"/>
      <c r="F117" s="15">
        <f t="shared" si="6"/>
        <v>1.2045000000000001</v>
      </c>
      <c r="G117" s="9" t="s">
        <v>7</v>
      </c>
      <c r="H117" s="10" t="s">
        <v>32</v>
      </c>
      <c r="I117" s="9">
        <v>0.06</v>
      </c>
      <c r="J117" s="9">
        <v>4</v>
      </c>
      <c r="K117" s="9"/>
    </row>
    <row r="118" spans="1:11" ht="12">
      <c r="A118" s="8"/>
      <c r="B118" s="8"/>
      <c r="C118" s="9"/>
      <c r="D118" s="9"/>
      <c r="E118" s="10"/>
      <c r="F118" s="15">
        <f t="shared" si="6"/>
        <v>16.060000000000002</v>
      </c>
      <c r="G118" s="9" t="s">
        <v>23</v>
      </c>
      <c r="H118" s="10" t="s">
        <v>30</v>
      </c>
      <c r="I118" s="9">
        <v>0.8</v>
      </c>
      <c r="J118" s="9">
        <v>4</v>
      </c>
      <c r="K118" s="9"/>
    </row>
    <row r="119" spans="1:11" ht="12">
      <c r="A119" s="8"/>
      <c r="B119" s="8"/>
      <c r="C119" s="9"/>
      <c r="D119" s="9"/>
      <c r="E119" s="10"/>
      <c r="F119" s="15">
        <f t="shared" si="6"/>
        <v>4.015000000000001</v>
      </c>
      <c r="G119" s="9" t="s">
        <v>7</v>
      </c>
      <c r="H119" s="10" t="s">
        <v>99</v>
      </c>
      <c r="I119" s="9">
        <v>0.2</v>
      </c>
      <c r="J119" s="9">
        <v>4</v>
      </c>
      <c r="K119" s="9"/>
    </row>
    <row r="120" spans="1:11" ht="12">
      <c r="A120" s="11"/>
      <c r="B120" s="11"/>
      <c r="C120" s="12"/>
      <c r="D120" s="12"/>
      <c r="E120" s="13"/>
      <c r="F120" s="16"/>
      <c r="G120" s="12"/>
      <c r="H120" s="13" t="s">
        <v>100</v>
      </c>
      <c r="I120" s="9"/>
      <c r="J120" s="9"/>
      <c r="K120" s="9"/>
    </row>
    <row r="121" spans="1:11" ht="12">
      <c r="A121" s="5" t="s">
        <v>41</v>
      </c>
      <c r="B121" s="5" t="s">
        <v>50</v>
      </c>
      <c r="C121" s="6"/>
      <c r="D121" s="6"/>
      <c r="E121" s="7"/>
      <c r="F121" s="14">
        <f t="shared" si="6"/>
        <v>8.030000000000001</v>
      </c>
      <c r="G121" s="6" t="s">
        <v>7</v>
      </c>
      <c r="H121" s="7" t="s">
        <v>31</v>
      </c>
      <c r="I121" s="9">
        <v>0.4</v>
      </c>
      <c r="J121" s="9">
        <v>4</v>
      </c>
      <c r="K121" s="9"/>
    </row>
    <row r="122" spans="1:11" ht="12">
      <c r="A122" s="8"/>
      <c r="B122" s="8" t="s">
        <v>101</v>
      </c>
      <c r="C122" s="9"/>
      <c r="D122" s="9"/>
      <c r="E122" s="10"/>
      <c r="F122" s="15">
        <f t="shared" si="6"/>
        <v>4.015000000000001</v>
      </c>
      <c r="G122" s="9" t="s">
        <v>7</v>
      </c>
      <c r="H122" s="10" t="s">
        <v>45</v>
      </c>
      <c r="I122" s="9">
        <v>0.2</v>
      </c>
      <c r="J122" s="9">
        <v>4</v>
      </c>
      <c r="K122" s="9"/>
    </row>
    <row r="123" spans="1:11" ht="12">
      <c r="A123" s="8"/>
      <c r="B123" s="8" t="s">
        <v>71</v>
      </c>
      <c r="C123" s="9"/>
      <c r="D123" s="9"/>
      <c r="E123" s="10"/>
      <c r="F123" s="15">
        <f t="shared" si="6"/>
        <v>73</v>
      </c>
      <c r="G123" s="9" t="s">
        <v>16</v>
      </c>
      <c r="H123" s="10" t="s">
        <v>102</v>
      </c>
      <c r="I123" s="9"/>
      <c r="J123" s="9">
        <v>1</v>
      </c>
      <c r="K123" s="9"/>
    </row>
    <row r="124" spans="1:11" ht="12">
      <c r="A124" s="8"/>
      <c r="B124" s="8"/>
      <c r="C124" s="9"/>
      <c r="D124" s="9"/>
      <c r="E124" s="10"/>
      <c r="F124" s="15">
        <f t="shared" si="6"/>
        <v>73</v>
      </c>
      <c r="G124" s="9" t="s">
        <v>16</v>
      </c>
      <c r="H124" s="10" t="s">
        <v>83</v>
      </c>
      <c r="I124" s="9"/>
      <c r="J124" s="9">
        <v>1</v>
      </c>
      <c r="K124" s="9"/>
    </row>
    <row r="125" spans="1:11" ht="12">
      <c r="A125" s="11"/>
      <c r="B125" s="11"/>
      <c r="C125" s="12"/>
      <c r="D125" s="12"/>
      <c r="E125" s="13"/>
      <c r="F125" s="16">
        <f t="shared" si="6"/>
        <v>20.075000000000003</v>
      </c>
      <c r="G125" s="12" t="s">
        <v>103</v>
      </c>
      <c r="H125" s="13" t="s">
        <v>104</v>
      </c>
      <c r="I125" s="9">
        <v>1</v>
      </c>
      <c r="J125" s="9">
        <v>4</v>
      </c>
      <c r="K125" s="9"/>
    </row>
    <row r="126" spans="1:11" ht="12">
      <c r="A126" s="5" t="s">
        <v>6</v>
      </c>
      <c r="B126" s="5" t="s">
        <v>105</v>
      </c>
      <c r="C126" s="6"/>
      <c r="D126" s="6"/>
      <c r="E126" s="7"/>
      <c r="F126" s="14">
        <f t="shared" si="6"/>
        <v>401.50000000000006</v>
      </c>
      <c r="G126" s="6" t="s">
        <v>16</v>
      </c>
      <c r="H126" s="7" t="s">
        <v>107</v>
      </c>
      <c r="I126" s="9">
        <v>20</v>
      </c>
      <c r="J126" s="9">
        <v>4</v>
      </c>
      <c r="K126" s="9"/>
    </row>
    <row r="127" spans="1:11" ht="12">
      <c r="A127" s="8"/>
      <c r="B127" s="8" t="s">
        <v>106</v>
      </c>
      <c r="C127" s="9"/>
      <c r="D127" s="9"/>
      <c r="E127" s="10"/>
      <c r="F127" s="15">
        <f t="shared" si="6"/>
        <v>12.045000000000002</v>
      </c>
      <c r="G127" s="9" t="s">
        <v>7</v>
      </c>
      <c r="H127" s="10" t="s">
        <v>43</v>
      </c>
      <c r="I127" s="9">
        <v>0.6</v>
      </c>
      <c r="J127" s="9">
        <v>4</v>
      </c>
      <c r="K127" s="9"/>
    </row>
    <row r="128" spans="1:11" ht="12">
      <c r="A128" s="11"/>
      <c r="B128" s="11"/>
      <c r="C128" s="12"/>
      <c r="D128" s="12"/>
      <c r="E128" s="13"/>
      <c r="F128" s="16">
        <f t="shared" si="6"/>
        <v>5.621000000000001</v>
      </c>
      <c r="G128" s="12" t="s">
        <v>7</v>
      </c>
      <c r="H128" s="13" t="s">
        <v>106</v>
      </c>
      <c r="I128" s="9">
        <v>0.28</v>
      </c>
      <c r="J128" s="9">
        <v>4</v>
      </c>
      <c r="K128" s="9"/>
    </row>
    <row r="129" spans="9:11" ht="12">
      <c r="I129" s="9"/>
      <c r="J129" s="9"/>
      <c r="K129" s="9"/>
    </row>
    <row r="130" spans="1:11" ht="12.75">
      <c r="A130" s="17" t="s">
        <v>108</v>
      </c>
      <c r="I130" s="9"/>
      <c r="J130" s="9"/>
      <c r="K130" s="9"/>
    </row>
    <row r="132" spans="1:10" ht="12">
      <c r="A132" s="5" t="s">
        <v>28</v>
      </c>
      <c r="B132" s="5" t="s">
        <v>29</v>
      </c>
      <c r="C132" s="6"/>
      <c r="D132" s="6"/>
      <c r="E132" s="6"/>
      <c r="F132" s="14">
        <f aca="true" t="shared" si="7" ref="F132:F140">IF(J132=4,$D$9*I132,IF(J132=10,$D$10*I132,IF(J132=1,$D$11*J132,"ERROR")))</f>
        <v>8.030000000000001</v>
      </c>
      <c r="G132" s="6" t="s">
        <v>7</v>
      </c>
      <c r="H132" s="7" t="s">
        <v>31</v>
      </c>
      <c r="I132" s="3">
        <v>0.4</v>
      </c>
      <c r="J132" s="3">
        <v>4</v>
      </c>
    </row>
    <row r="133" spans="1:10" ht="12">
      <c r="A133" s="8"/>
      <c r="B133" s="8" t="s">
        <v>30</v>
      </c>
      <c r="C133" s="9"/>
      <c r="D133" s="9"/>
      <c r="E133" s="9"/>
      <c r="F133" s="15">
        <f t="shared" si="7"/>
        <v>0.8030000000000002</v>
      </c>
      <c r="G133" s="9" t="s">
        <v>7</v>
      </c>
      <c r="H133" s="10" t="s">
        <v>25</v>
      </c>
      <c r="I133" s="3">
        <v>0.04</v>
      </c>
      <c r="J133" s="3">
        <v>4</v>
      </c>
    </row>
    <row r="134" spans="1:10" ht="12">
      <c r="A134" s="8"/>
      <c r="B134" s="8"/>
      <c r="C134" s="9"/>
      <c r="D134" s="9"/>
      <c r="E134" s="9"/>
      <c r="F134" s="15">
        <f t="shared" si="7"/>
        <v>1.6060000000000003</v>
      </c>
      <c r="G134" s="9" t="s">
        <v>7</v>
      </c>
      <c r="H134" s="10" t="s">
        <v>32</v>
      </c>
      <c r="I134" s="3">
        <v>0.08</v>
      </c>
      <c r="J134" s="3">
        <v>4</v>
      </c>
    </row>
    <row r="135" spans="1:10" ht="12">
      <c r="A135" s="11"/>
      <c r="B135" s="11"/>
      <c r="C135" s="12"/>
      <c r="D135" s="12"/>
      <c r="E135" s="12"/>
      <c r="F135" s="16">
        <f t="shared" si="7"/>
        <v>16.060000000000002</v>
      </c>
      <c r="G135" s="12" t="s">
        <v>23</v>
      </c>
      <c r="H135" s="13" t="s">
        <v>30</v>
      </c>
      <c r="I135" s="3">
        <v>0.8</v>
      </c>
      <c r="J135" s="3">
        <v>4</v>
      </c>
    </row>
    <row r="136" spans="1:10" ht="12">
      <c r="A136" s="5" t="s">
        <v>41</v>
      </c>
      <c r="B136" s="5" t="s">
        <v>109</v>
      </c>
      <c r="C136" s="6"/>
      <c r="D136" s="6"/>
      <c r="E136" s="7"/>
      <c r="F136" s="14">
        <f t="shared" si="7"/>
        <v>80.30000000000001</v>
      </c>
      <c r="G136" s="6" t="s">
        <v>16</v>
      </c>
      <c r="H136" s="7" t="s">
        <v>110</v>
      </c>
      <c r="I136" s="3">
        <v>4</v>
      </c>
      <c r="J136" s="3">
        <v>4</v>
      </c>
    </row>
    <row r="137" spans="1:10" ht="12">
      <c r="A137" s="8"/>
      <c r="B137" s="8"/>
      <c r="C137" s="9"/>
      <c r="D137" s="9"/>
      <c r="E137" s="10"/>
      <c r="F137" s="15">
        <f t="shared" si="7"/>
        <v>8.030000000000001</v>
      </c>
      <c r="G137" s="9" t="s">
        <v>7</v>
      </c>
      <c r="H137" s="10" t="s">
        <v>111</v>
      </c>
      <c r="I137" s="3">
        <v>0.4</v>
      </c>
      <c r="J137" s="3">
        <v>4</v>
      </c>
    </row>
    <row r="138" spans="1:10" ht="12">
      <c r="A138" s="11"/>
      <c r="B138" s="11"/>
      <c r="C138" s="12"/>
      <c r="D138" s="12"/>
      <c r="E138" s="13"/>
      <c r="F138" s="16">
        <f t="shared" si="7"/>
        <v>4.015000000000001</v>
      </c>
      <c r="G138" s="12" t="s">
        <v>7</v>
      </c>
      <c r="H138" s="13" t="s">
        <v>87</v>
      </c>
      <c r="I138" s="3">
        <v>0.2</v>
      </c>
      <c r="J138" s="3">
        <v>4</v>
      </c>
    </row>
    <row r="139" spans="1:10" ht="12">
      <c r="A139" s="5" t="s">
        <v>6</v>
      </c>
      <c r="B139" s="5" t="s">
        <v>112</v>
      </c>
      <c r="C139" s="6"/>
      <c r="D139" s="6"/>
      <c r="E139" s="7"/>
      <c r="F139" s="14">
        <f t="shared" si="7"/>
        <v>10.037500000000001</v>
      </c>
      <c r="G139" s="6" t="s">
        <v>7</v>
      </c>
      <c r="H139" s="7" t="s">
        <v>113</v>
      </c>
      <c r="I139" s="3">
        <v>0.5</v>
      </c>
      <c r="J139" s="3">
        <v>4</v>
      </c>
    </row>
    <row r="140" spans="1:10" ht="12">
      <c r="A140" s="11"/>
      <c r="B140" s="11"/>
      <c r="C140" s="12"/>
      <c r="D140" s="12"/>
      <c r="E140" s="13"/>
      <c r="F140" s="16">
        <f t="shared" si="7"/>
        <v>6.022500000000001</v>
      </c>
      <c r="G140" s="12" t="s">
        <v>7</v>
      </c>
      <c r="H140" s="13" t="s">
        <v>40</v>
      </c>
      <c r="I140" s="3">
        <v>0.3</v>
      </c>
      <c r="J140" s="3">
        <v>4</v>
      </c>
    </row>
    <row r="142" ht="12.75">
      <c r="A142" s="17" t="s">
        <v>114</v>
      </c>
    </row>
    <row r="144" spans="1:10" ht="12">
      <c r="A144" s="5" t="s">
        <v>28</v>
      </c>
      <c r="B144" s="5" t="s">
        <v>115</v>
      </c>
      <c r="C144" s="6"/>
      <c r="D144" s="6"/>
      <c r="E144" s="6"/>
      <c r="F144" s="14">
        <f>IF(J144=4,$D$9*I144,IF(J144=10,$D$10*I144,IF(J144=1,$D$11*J144,"ERROR")))</f>
        <v>8.030000000000001</v>
      </c>
      <c r="G144" s="6" t="s">
        <v>7</v>
      </c>
      <c r="H144" s="7" t="s">
        <v>116</v>
      </c>
      <c r="I144" s="3">
        <v>0.4</v>
      </c>
      <c r="J144" s="3">
        <v>4</v>
      </c>
    </row>
    <row r="145" spans="1:10" ht="12">
      <c r="A145" s="8"/>
      <c r="B145" s="8" t="s">
        <v>30</v>
      </c>
      <c r="C145" s="9"/>
      <c r="D145" s="9"/>
      <c r="E145" s="9"/>
      <c r="F145" s="15">
        <f>IF(J145=4,$D$9*I145,IF(J145=10,$D$10*I145,IF(J145=1,$D$11*J145,"ERROR")))</f>
        <v>0.8030000000000002</v>
      </c>
      <c r="G145" s="9" t="s">
        <v>7</v>
      </c>
      <c r="H145" s="10" t="s">
        <v>25</v>
      </c>
      <c r="I145" s="3">
        <v>0.04</v>
      </c>
      <c r="J145" s="3">
        <v>4</v>
      </c>
    </row>
    <row r="146" spans="1:10" ht="12">
      <c r="A146" s="8"/>
      <c r="B146" s="8"/>
      <c r="C146" s="9"/>
      <c r="D146" s="9"/>
      <c r="E146" s="9"/>
      <c r="F146" s="15">
        <f>IF(J146=4,$D$9*I146,IF(J146=10,$D$10*I146,IF(J146=1,$D$11*J146,"ERROR")))</f>
        <v>1.6060000000000003</v>
      </c>
      <c r="G146" s="9" t="s">
        <v>7</v>
      </c>
      <c r="H146" s="10" t="s">
        <v>32</v>
      </c>
      <c r="I146" s="3">
        <v>0.08</v>
      </c>
      <c r="J146" s="3">
        <v>4</v>
      </c>
    </row>
    <row r="147" spans="1:10" ht="12">
      <c r="A147" s="11"/>
      <c r="B147" s="11"/>
      <c r="C147" s="12"/>
      <c r="D147" s="12"/>
      <c r="E147" s="12"/>
      <c r="F147" s="16">
        <f>IF(J147=4,$D$9*I147,IF(J147=10,$D$10*I147,IF(J147=1,$D$11*J147,"ERROR")))</f>
        <v>16.060000000000002</v>
      </c>
      <c r="G147" s="12" t="s">
        <v>23</v>
      </c>
      <c r="H147" s="13" t="s">
        <v>30</v>
      </c>
      <c r="I147" s="3">
        <v>0.8</v>
      </c>
      <c r="J147" s="3">
        <v>4</v>
      </c>
    </row>
    <row r="148" spans="1:10" ht="12">
      <c r="A148" s="5" t="s">
        <v>41</v>
      </c>
      <c r="B148" s="5" t="s">
        <v>117</v>
      </c>
      <c r="C148" s="6"/>
      <c r="D148" s="6"/>
      <c r="E148" s="7"/>
      <c r="F148" s="6">
        <f>I148*J148</f>
        <v>12</v>
      </c>
      <c r="G148" s="6" t="s">
        <v>7</v>
      </c>
      <c r="H148" s="7" t="s">
        <v>120</v>
      </c>
      <c r="I148" s="3">
        <v>0.1</v>
      </c>
      <c r="J148" s="3">
        <v>120</v>
      </c>
    </row>
    <row r="149" spans="1:10" ht="12">
      <c r="A149" s="8"/>
      <c r="B149" s="8" t="s">
        <v>118</v>
      </c>
      <c r="C149" s="9"/>
      <c r="D149" s="9"/>
      <c r="E149" s="10"/>
      <c r="F149" s="9">
        <f>I149*J149</f>
        <v>60</v>
      </c>
      <c r="G149" s="9" t="s">
        <v>16</v>
      </c>
      <c r="H149" s="10" t="s">
        <v>17</v>
      </c>
      <c r="I149" s="3">
        <v>0.5</v>
      </c>
      <c r="J149" s="3">
        <v>120</v>
      </c>
    </row>
    <row r="150" spans="1:10" ht="12">
      <c r="A150" s="8"/>
      <c r="B150" s="8" t="s">
        <v>119</v>
      </c>
      <c r="C150" s="9"/>
      <c r="D150" s="9"/>
      <c r="E150" s="10"/>
      <c r="F150" s="9">
        <f>I150*J150</f>
        <v>6</v>
      </c>
      <c r="G150" s="9" t="s">
        <v>23</v>
      </c>
      <c r="H150" s="10" t="s">
        <v>121</v>
      </c>
      <c r="I150" s="3">
        <v>0.05</v>
      </c>
      <c r="J150" s="3">
        <v>120</v>
      </c>
    </row>
    <row r="151" spans="1:8" ht="12">
      <c r="A151" s="8"/>
      <c r="B151" s="8"/>
      <c r="C151" s="9"/>
      <c r="D151" s="9"/>
      <c r="E151" s="10"/>
      <c r="F151" s="9">
        <v>1</v>
      </c>
      <c r="G151" s="9" t="s">
        <v>23</v>
      </c>
      <c r="H151" s="10" t="s">
        <v>122</v>
      </c>
    </row>
    <row r="152" spans="1:10" ht="12">
      <c r="A152" s="8"/>
      <c r="B152" s="8"/>
      <c r="C152" s="9"/>
      <c r="D152" s="9"/>
      <c r="E152" s="10"/>
      <c r="F152" s="9">
        <f>I152*J152</f>
        <v>24</v>
      </c>
      <c r="G152" s="9" t="s">
        <v>16</v>
      </c>
      <c r="H152" s="10" t="s">
        <v>75</v>
      </c>
      <c r="I152" s="3">
        <v>0.2</v>
      </c>
      <c r="J152" s="3">
        <v>120</v>
      </c>
    </row>
    <row r="153" spans="1:10" ht="12">
      <c r="A153" s="8"/>
      <c r="B153" s="8"/>
      <c r="C153" s="9"/>
      <c r="D153" s="9"/>
      <c r="E153" s="10"/>
      <c r="F153" s="9">
        <f>I153*J153</f>
        <v>7.199999999999999</v>
      </c>
      <c r="G153" s="9" t="s">
        <v>7</v>
      </c>
      <c r="H153" s="10" t="s">
        <v>74</v>
      </c>
      <c r="I153" s="3">
        <v>0.06</v>
      </c>
      <c r="J153" s="3">
        <v>120</v>
      </c>
    </row>
    <row r="154" spans="1:8" ht="12">
      <c r="A154" s="11"/>
      <c r="B154" s="11"/>
      <c r="C154" s="12"/>
      <c r="D154" s="12"/>
      <c r="E154" s="13"/>
      <c r="F154" s="12"/>
      <c r="G154" s="12"/>
      <c r="H154" s="13" t="s">
        <v>123</v>
      </c>
    </row>
    <row r="155" spans="1:10" ht="12">
      <c r="A155" s="5" t="s">
        <v>6</v>
      </c>
      <c r="B155" s="5" t="s">
        <v>124</v>
      </c>
      <c r="C155" s="6"/>
      <c r="D155" s="6"/>
      <c r="E155" s="7"/>
      <c r="F155" s="20">
        <f>IF(J155=4,$D$9*I155,IF(J155=10,$D$10*I155,IF(J155=1,$D$11*J155,"ERROR")))</f>
        <v>8.030000000000001</v>
      </c>
      <c r="G155" s="6" t="s">
        <v>7</v>
      </c>
      <c r="H155" s="7" t="s">
        <v>87</v>
      </c>
      <c r="I155" s="3">
        <v>0.4</v>
      </c>
      <c r="J155" s="3">
        <v>4</v>
      </c>
    </row>
    <row r="156" spans="1:8" ht="12">
      <c r="A156" s="8"/>
      <c r="B156" s="8"/>
      <c r="C156" s="9"/>
      <c r="D156" s="9"/>
      <c r="E156" s="10"/>
      <c r="F156" s="9"/>
      <c r="G156" s="9"/>
      <c r="H156" s="10" t="s">
        <v>125</v>
      </c>
    </row>
    <row r="157" spans="1:8" ht="12">
      <c r="A157" s="11"/>
      <c r="B157" s="11"/>
      <c r="C157" s="12"/>
      <c r="D157" s="12"/>
      <c r="E157" s="13"/>
      <c r="F157" s="12"/>
      <c r="G157" s="12"/>
      <c r="H157" s="13" t="s">
        <v>126</v>
      </c>
    </row>
    <row r="159" ht="12.75">
      <c r="A159" s="17" t="s">
        <v>127</v>
      </c>
    </row>
    <row r="161" spans="1:10" ht="12">
      <c r="A161" s="5" t="s">
        <v>28</v>
      </c>
      <c r="B161" s="5" t="s">
        <v>29</v>
      </c>
      <c r="C161" s="6"/>
      <c r="D161" s="6"/>
      <c r="E161" s="6"/>
      <c r="F161" s="14">
        <f aca="true" t="shared" si="8" ref="F161:F172">IF(J161=4,$D$9*I161,IF(J161=10,$D$10*I161,IF(J161=1,$D$11*J161,"ERROR")))</f>
        <v>8.030000000000001</v>
      </c>
      <c r="G161" s="6" t="s">
        <v>7</v>
      </c>
      <c r="H161" s="7" t="s">
        <v>31</v>
      </c>
      <c r="I161" s="3">
        <v>0.4</v>
      </c>
      <c r="J161" s="3">
        <v>4</v>
      </c>
    </row>
    <row r="162" spans="1:10" ht="12">
      <c r="A162" s="8"/>
      <c r="B162" s="8" t="s">
        <v>30</v>
      </c>
      <c r="C162" s="9"/>
      <c r="D162" s="9"/>
      <c r="E162" s="9"/>
      <c r="F162" s="15">
        <f t="shared" si="8"/>
        <v>0.8030000000000002</v>
      </c>
      <c r="G162" s="9" t="s">
        <v>7</v>
      </c>
      <c r="H162" s="10" t="s">
        <v>25</v>
      </c>
      <c r="I162" s="3">
        <v>0.04</v>
      </c>
      <c r="J162" s="3">
        <v>4</v>
      </c>
    </row>
    <row r="163" spans="1:10" ht="12">
      <c r="A163" s="8"/>
      <c r="B163" s="8"/>
      <c r="C163" s="9"/>
      <c r="D163" s="9"/>
      <c r="E163" s="9"/>
      <c r="F163" s="15">
        <f t="shared" si="8"/>
        <v>1.6060000000000003</v>
      </c>
      <c r="G163" s="9" t="s">
        <v>7</v>
      </c>
      <c r="H163" s="10" t="s">
        <v>32</v>
      </c>
      <c r="I163" s="3">
        <v>0.08</v>
      </c>
      <c r="J163" s="3">
        <v>4</v>
      </c>
    </row>
    <row r="164" spans="1:10" ht="12">
      <c r="A164" s="11"/>
      <c r="B164" s="11"/>
      <c r="C164" s="12"/>
      <c r="D164" s="12"/>
      <c r="E164" s="12"/>
      <c r="F164" s="16">
        <f t="shared" si="8"/>
        <v>16.060000000000002</v>
      </c>
      <c r="G164" s="12" t="s">
        <v>23</v>
      </c>
      <c r="H164" s="13" t="s">
        <v>30</v>
      </c>
      <c r="I164" s="3">
        <v>0.8</v>
      </c>
      <c r="J164" s="3">
        <v>4</v>
      </c>
    </row>
    <row r="165" spans="1:10" ht="12">
      <c r="A165" s="5" t="s">
        <v>41</v>
      </c>
      <c r="B165" s="5" t="s">
        <v>129</v>
      </c>
      <c r="C165" s="6"/>
      <c r="D165" s="6"/>
      <c r="E165" s="7"/>
      <c r="F165" s="20">
        <f t="shared" si="8"/>
        <v>8.030000000000001</v>
      </c>
      <c r="G165" s="6" t="s">
        <v>7</v>
      </c>
      <c r="H165" s="7" t="s">
        <v>128</v>
      </c>
      <c r="I165" s="3">
        <v>0.4</v>
      </c>
      <c r="J165" s="3">
        <v>4</v>
      </c>
    </row>
    <row r="166" spans="1:10" ht="12">
      <c r="A166" s="8"/>
      <c r="B166" s="8" t="s">
        <v>40</v>
      </c>
      <c r="C166" s="9"/>
      <c r="D166" s="9"/>
      <c r="E166" s="10"/>
      <c r="F166" s="19">
        <f t="shared" si="8"/>
        <v>73</v>
      </c>
      <c r="G166" s="9" t="s">
        <v>16</v>
      </c>
      <c r="H166" s="10" t="s">
        <v>130</v>
      </c>
      <c r="J166" s="3">
        <v>1</v>
      </c>
    </row>
    <row r="167" spans="1:8" ht="12">
      <c r="A167" s="8"/>
      <c r="B167" s="8"/>
      <c r="C167" s="9"/>
      <c r="D167" s="9"/>
      <c r="E167" s="10"/>
      <c r="F167" s="9"/>
      <c r="G167" s="9"/>
      <c r="H167" s="10" t="s">
        <v>21</v>
      </c>
    </row>
    <row r="168" spans="1:10" ht="12">
      <c r="A168" s="8"/>
      <c r="B168" s="8"/>
      <c r="C168" s="9"/>
      <c r="D168" s="9"/>
      <c r="E168" s="10"/>
      <c r="F168" s="19">
        <f t="shared" si="8"/>
        <v>8.030000000000001</v>
      </c>
      <c r="G168" s="9" t="s">
        <v>7</v>
      </c>
      <c r="H168" s="10" t="s">
        <v>40</v>
      </c>
      <c r="I168" s="3">
        <v>0.4</v>
      </c>
      <c r="J168" s="3">
        <v>4</v>
      </c>
    </row>
    <row r="169" spans="1:10" ht="12">
      <c r="A169" s="5" t="s">
        <v>6</v>
      </c>
      <c r="B169" s="5" t="s">
        <v>131</v>
      </c>
      <c r="C169" s="6"/>
      <c r="D169" s="6"/>
      <c r="E169" s="7"/>
      <c r="F169" s="20">
        <f t="shared" si="8"/>
        <v>73</v>
      </c>
      <c r="G169" s="6" t="s">
        <v>16</v>
      </c>
      <c r="H169" s="7" t="s">
        <v>133</v>
      </c>
      <c r="J169" s="3">
        <v>1</v>
      </c>
    </row>
    <row r="170" spans="1:10" ht="12">
      <c r="A170" s="8"/>
      <c r="B170" s="8" t="s">
        <v>132</v>
      </c>
      <c r="C170" s="9"/>
      <c r="D170" s="9"/>
      <c r="E170" s="10"/>
      <c r="F170" s="19">
        <f t="shared" si="8"/>
        <v>20.075000000000003</v>
      </c>
      <c r="G170" s="9" t="s">
        <v>16</v>
      </c>
      <c r="H170" s="10" t="s">
        <v>17</v>
      </c>
      <c r="I170" s="3">
        <v>1</v>
      </c>
      <c r="J170" s="3">
        <v>4</v>
      </c>
    </row>
    <row r="171" spans="1:10" ht="12">
      <c r="A171" s="8"/>
      <c r="B171" s="8"/>
      <c r="C171" s="9"/>
      <c r="D171" s="9"/>
      <c r="E171" s="10"/>
      <c r="F171" s="19">
        <f t="shared" si="8"/>
        <v>6.022500000000001</v>
      </c>
      <c r="G171" s="9" t="s">
        <v>7</v>
      </c>
      <c r="H171" s="10" t="s">
        <v>134</v>
      </c>
      <c r="I171" s="3">
        <v>0.3</v>
      </c>
      <c r="J171" s="3">
        <v>4</v>
      </c>
    </row>
    <row r="172" spans="1:10" ht="12">
      <c r="A172" s="11"/>
      <c r="B172" s="11"/>
      <c r="C172" s="12"/>
      <c r="D172" s="12"/>
      <c r="E172" s="13"/>
      <c r="F172" s="21">
        <f t="shared" si="8"/>
        <v>4.015000000000001</v>
      </c>
      <c r="G172" s="12" t="s">
        <v>7</v>
      </c>
      <c r="H172" s="13" t="s">
        <v>87</v>
      </c>
      <c r="I172" s="3">
        <v>0.2</v>
      </c>
      <c r="J172" s="3">
        <v>4</v>
      </c>
    </row>
    <row r="174" ht="12.75">
      <c r="A174" s="17" t="s">
        <v>135</v>
      </c>
    </row>
    <row r="176" spans="1:10" ht="12">
      <c r="A176" s="5" t="s">
        <v>28</v>
      </c>
      <c r="B176" s="5" t="s">
        <v>29</v>
      </c>
      <c r="C176" s="6"/>
      <c r="D176" s="6"/>
      <c r="E176" s="7"/>
      <c r="F176" s="14">
        <f aca="true" t="shared" si="9" ref="F176:F189">IF(J176=4,$D$9*I176,IF(J176=10,$D$10*I176,IF(J176=1,$D$11*J176,"ERROR")))</f>
        <v>6.022500000000001</v>
      </c>
      <c r="G176" s="6" t="s">
        <v>7</v>
      </c>
      <c r="H176" s="7" t="s">
        <v>31</v>
      </c>
      <c r="I176" s="9">
        <v>0.3</v>
      </c>
      <c r="J176" s="9">
        <v>4</v>
      </c>
    </row>
    <row r="177" spans="1:10" ht="12">
      <c r="A177" s="8"/>
      <c r="B177" s="8" t="s">
        <v>30</v>
      </c>
      <c r="C177" s="9"/>
      <c r="D177" s="9"/>
      <c r="E177" s="10"/>
      <c r="F177" s="15">
        <f t="shared" si="9"/>
        <v>0.6022500000000001</v>
      </c>
      <c r="G177" s="9" t="s">
        <v>7</v>
      </c>
      <c r="H177" s="10" t="s">
        <v>25</v>
      </c>
      <c r="I177" s="9">
        <v>0.03</v>
      </c>
      <c r="J177" s="9">
        <v>4</v>
      </c>
    </row>
    <row r="178" spans="1:10" ht="12">
      <c r="A178" s="8"/>
      <c r="B178" s="8" t="s">
        <v>98</v>
      </c>
      <c r="C178" s="9"/>
      <c r="D178" s="9"/>
      <c r="E178" s="10"/>
      <c r="F178" s="15">
        <f t="shared" si="9"/>
        <v>1.2045000000000001</v>
      </c>
      <c r="G178" s="9" t="s">
        <v>7</v>
      </c>
      <c r="H178" s="10" t="s">
        <v>32</v>
      </c>
      <c r="I178" s="9">
        <v>0.06</v>
      </c>
      <c r="J178" s="9">
        <v>4</v>
      </c>
    </row>
    <row r="179" spans="1:10" ht="12">
      <c r="A179" s="8"/>
      <c r="B179" s="8"/>
      <c r="C179" s="9"/>
      <c r="D179" s="9"/>
      <c r="E179" s="10"/>
      <c r="F179" s="15">
        <f t="shared" si="9"/>
        <v>16.060000000000002</v>
      </c>
      <c r="G179" s="9" t="s">
        <v>23</v>
      </c>
      <c r="H179" s="10" t="s">
        <v>30</v>
      </c>
      <c r="I179" s="9">
        <v>0.8</v>
      </c>
      <c r="J179" s="9">
        <v>4</v>
      </c>
    </row>
    <row r="180" spans="1:10" ht="12">
      <c r="A180" s="8"/>
      <c r="B180" s="8"/>
      <c r="C180" s="9"/>
      <c r="D180" s="9"/>
      <c r="E180" s="10"/>
      <c r="F180" s="15">
        <f t="shared" si="9"/>
        <v>4.015000000000001</v>
      </c>
      <c r="G180" s="9" t="s">
        <v>7</v>
      </c>
      <c r="H180" s="10" t="s">
        <v>99</v>
      </c>
      <c r="I180" s="9">
        <v>0.2</v>
      </c>
      <c r="J180" s="9">
        <v>4</v>
      </c>
    </row>
    <row r="181" spans="1:10" ht="12">
      <c r="A181" s="11"/>
      <c r="B181" s="11"/>
      <c r="C181" s="12"/>
      <c r="D181" s="12"/>
      <c r="E181" s="13"/>
      <c r="F181" s="16"/>
      <c r="G181" s="12"/>
      <c r="H181" s="13" t="s">
        <v>100</v>
      </c>
      <c r="I181" s="9"/>
      <c r="J181" s="9"/>
    </row>
    <row r="182" spans="1:10" ht="12">
      <c r="A182" s="5" t="s">
        <v>41</v>
      </c>
      <c r="B182" s="5" t="s">
        <v>136</v>
      </c>
      <c r="C182" s="6"/>
      <c r="D182" s="6"/>
      <c r="E182" s="7"/>
      <c r="F182" s="20">
        <f t="shared" si="9"/>
        <v>5.018750000000001</v>
      </c>
      <c r="G182" s="6" t="s">
        <v>7</v>
      </c>
      <c r="H182" s="7" t="s">
        <v>137</v>
      </c>
      <c r="I182" s="3">
        <v>0.25</v>
      </c>
      <c r="J182" s="3">
        <v>4</v>
      </c>
    </row>
    <row r="183" spans="1:10" ht="12">
      <c r="A183" s="8"/>
      <c r="B183" s="8"/>
      <c r="C183" s="9"/>
      <c r="D183" s="9"/>
      <c r="E183" s="10"/>
      <c r="F183" s="19">
        <f t="shared" si="9"/>
        <v>20.075000000000003</v>
      </c>
      <c r="G183" s="9" t="s">
        <v>16</v>
      </c>
      <c r="H183" s="10" t="s">
        <v>17</v>
      </c>
      <c r="I183" s="3">
        <v>1</v>
      </c>
      <c r="J183" s="3">
        <v>4</v>
      </c>
    </row>
    <row r="184" spans="1:8" ht="12">
      <c r="A184" s="8"/>
      <c r="B184" s="8"/>
      <c r="C184" s="9"/>
      <c r="D184" s="9"/>
      <c r="E184" s="10"/>
      <c r="F184" s="9"/>
      <c r="G184" s="9"/>
      <c r="H184" s="10" t="s">
        <v>138</v>
      </c>
    </row>
    <row r="185" spans="1:10" ht="12">
      <c r="A185" s="8"/>
      <c r="B185" s="8"/>
      <c r="C185" s="9"/>
      <c r="D185" s="9"/>
      <c r="E185" s="10"/>
      <c r="F185" s="19">
        <f t="shared" si="9"/>
        <v>4.015000000000001</v>
      </c>
      <c r="G185" s="9" t="s">
        <v>7</v>
      </c>
      <c r="H185" s="10" t="s">
        <v>139</v>
      </c>
      <c r="I185" s="3">
        <v>0.2</v>
      </c>
      <c r="J185" s="3">
        <v>4</v>
      </c>
    </row>
    <row r="186" spans="1:10" ht="12">
      <c r="A186" s="5" t="s">
        <v>6</v>
      </c>
      <c r="B186" s="5" t="s">
        <v>140</v>
      </c>
      <c r="C186" s="6"/>
      <c r="D186" s="6"/>
      <c r="E186" s="7"/>
      <c r="F186" s="20">
        <f t="shared" si="9"/>
        <v>73</v>
      </c>
      <c r="G186" s="6" t="s">
        <v>16</v>
      </c>
      <c r="H186" s="7" t="s">
        <v>141</v>
      </c>
      <c r="J186" s="3">
        <v>1</v>
      </c>
    </row>
    <row r="187" spans="1:10" ht="12">
      <c r="A187" s="8"/>
      <c r="B187" s="8" t="s">
        <v>87</v>
      </c>
      <c r="C187" s="9"/>
      <c r="D187" s="9"/>
      <c r="E187" s="10"/>
      <c r="F187" s="19">
        <f t="shared" si="9"/>
        <v>4.015000000000001</v>
      </c>
      <c r="G187" s="9" t="s">
        <v>7</v>
      </c>
      <c r="H187" s="10" t="s">
        <v>31</v>
      </c>
      <c r="I187" s="3">
        <v>0.2</v>
      </c>
      <c r="J187" s="3">
        <v>4</v>
      </c>
    </row>
    <row r="188" spans="1:8" ht="12">
      <c r="A188" s="8"/>
      <c r="B188" s="8"/>
      <c r="C188" s="9"/>
      <c r="D188" s="9"/>
      <c r="E188" s="10"/>
      <c r="F188" s="19"/>
      <c r="G188" s="9"/>
      <c r="H188" s="10" t="s">
        <v>142</v>
      </c>
    </row>
    <row r="189" spans="1:10" ht="12">
      <c r="A189" s="11"/>
      <c r="B189" s="11"/>
      <c r="C189" s="12"/>
      <c r="D189" s="12"/>
      <c r="E189" s="13"/>
      <c r="F189" s="21">
        <f t="shared" si="9"/>
        <v>4.015000000000001</v>
      </c>
      <c r="G189" s="12" t="s">
        <v>16</v>
      </c>
      <c r="H189" s="13" t="s">
        <v>87</v>
      </c>
      <c r="I189" s="3">
        <v>0.2</v>
      </c>
      <c r="J189" s="3">
        <v>4</v>
      </c>
    </row>
    <row r="191" ht="12.75">
      <c r="A191" s="17" t="s">
        <v>143</v>
      </c>
    </row>
    <row r="193" spans="1:10" ht="12">
      <c r="A193" s="5" t="s">
        <v>28</v>
      </c>
      <c r="B193" s="5" t="s">
        <v>29</v>
      </c>
      <c r="C193" s="6"/>
      <c r="D193" s="6"/>
      <c r="E193" s="6"/>
      <c r="F193" s="14">
        <f aca="true" t="shared" si="10" ref="F193:F210">IF(J193=4,$D$9*I193,IF(J193=10,$D$10*I193,IF(J193=1,$D$11*J193,"ERROR")))</f>
        <v>8.030000000000001</v>
      </c>
      <c r="G193" s="6" t="s">
        <v>7</v>
      </c>
      <c r="H193" s="7" t="s">
        <v>31</v>
      </c>
      <c r="I193" s="3">
        <v>0.4</v>
      </c>
      <c r="J193" s="3">
        <v>4</v>
      </c>
    </row>
    <row r="194" spans="1:10" ht="12">
      <c r="A194" s="8"/>
      <c r="B194" s="8" t="s">
        <v>30</v>
      </c>
      <c r="C194" s="9"/>
      <c r="D194" s="9"/>
      <c r="E194" s="9"/>
      <c r="F194" s="15">
        <f t="shared" si="10"/>
        <v>0.8030000000000002</v>
      </c>
      <c r="G194" s="9" t="s">
        <v>7</v>
      </c>
      <c r="H194" s="10" t="s">
        <v>25</v>
      </c>
      <c r="I194" s="3">
        <v>0.04</v>
      </c>
      <c r="J194" s="3">
        <v>4</v>
      </c>
    </row>
    <row r="195" spans="1:11" ht="12">
      <c r="A195" s="8"/>
      <c r="B195" s="8"/>
      <c r="C195" s="9"/>
      <c r="D195" s="9"/>
      <c r="E195" s="9"/>
      <c r="F195" s="15">
        <f t="shared" si="10"/>
        <v>1.6060000000000003</v>
      </c>
      <c r="G195" s="9" t="s">
        <v>7</v>
      </c>
      <c r="H195" s="10" t="s">
        <v>32</v>
      </c>
      <c r="I195" s="9">
        <v>0.08</v>
      </c>
      <c r="J195" s="9">
        <v>4</v>
      </c>
      <c r="K195" s="9"/>
    </row>
    <row r="196" spans="1:11" ht="12">
      <c r="A196" s="8"/>
      <c r="B196" s="8"/>
      <c r="C196" s="9"/>
      <c r="D196" s="9"/>
      <c r="E196" s="9"/>
      <c r="F196" s="15">
        <f t="shared" si="10"/>
        <v>16.060000000000002</v>
      </c>
      <c r="G196" s="9" t="s">
        <v>23</v>
      </c>
      <c r="H196" s="10" t="s">
        <v>30</v>
      </c>
      <c r="I196" s="9">
        <v>0.8</v>
      </c>
      <c r="J196" s="9">
        <v>4</v>
      </c>
      <c r="K196" s="9"/>
    </row>
    <row r="197" spans="1:11" ht="12">
      <c r="A197" s="5" t="s">
        <v>41</v>
      </c>
      <c r="B197" s="5" t="s">
        <v>144</v>
      </c>
      <c r="C197" s="6"/>
      <c r="D197" s="6"/>
      <c r="E197" s="7"/>
      <c r="F197" s="14">
        <f t="shared" si="10"/>
        <v>6.022500000000001</v>
      </c>
      <c r="G197" s="6" t="s">
        <v>7</v>
      </c>
      <c r="H197" s="7" t="s">
        <v>134</v>
      </c>
      <c r="I197" s="9">
        <v>0.3</v>
      </c>
      <c r="J197" s="9">
        <v>4</v>
      </c>
      <c r="K197" s="9"/>
    </row>
    <row r="198" spans="1:11" ht="12">
      <c r="A198" s="8"/>
      <c r="B198" s="8" t="s">
        <v>40</v>
      </c>
      <c r="C198" s="9"/>
      <c r="D198" s="9"/>
      <c r="E198" s="10"/>
      <c r="F198" s="15">
        <f t="shared" si="10"/>
        <v>8.030000000000001</v>
      </c>
      <c r="G198" s="9" t="s">
        <v>23</v>
      </c>
      <c r="H198" s="10" t="s">
        <v>95</v>
      </c>
      <c r="I198" s="9">
        <v>1</v>
      </c>
      <c r="J198" s="9">
        <v>10</v>
      </c>
      <c r="K198" s="9"/>
    </row>
    <row r="199" spans="1:11" ht="12">
      <c r="A199" s="8"/>
      <c r="B199" s="8"/>
      <c r="C199" s="9"/>
      <c r="D199" s="9"/>
      <c r="E199" s="10"/>
      <c r="F199" s="15">
        <f t="shared" si="10"/>
        <v>0.6424000000000001</v>
      </c>
      <c r="G199" s="9" t="s">
        <v>7</v>
      </c>
      <c r="H199" s="10" t="s">
        <v>25</v>
      </c>
      <c r="I199" s="9">
        <v>0.08</v>
      </c>
      <c r="J199" s="9">
        <v>10</v>
      </c>
      <c r="K199" s="9"/>
    </row>
    <row r="200" spans="1:11" ht="12">
      <c r="A200" s="8"/>
      <c r="B200" s="8"/>
      <c r="C200" s="9"/>
      <c r="D200" s="9"/>
      <c r="E200" s="10"/>
      <c r="F200" s="15">
        <f t="shared" si="10"/>
        <v>32.120000000000005</v>
      </c>
      <c r="G200" s="9" t="s">
        <v>16</v>
      </c>
      <c r="H200" s="10" t="s">
        <v>94</v>
      </c>
      <c r="I200" s="9">
        <v>4</v>
      </c>
      <c r="J200" s="9">
        <v>10</v>
      </c>
      <c r="K200" s="9"/>
    </row>
    <row r="201" spans="1:11" ht="12">
      <c r="A201" s="8"/>
      <c r="B201" s="8"/>
      <c r="C201" s="9"/>
      <c r="D201" s="9"/>
      <c r="E201" s="10"/>
      <c r="F201" s="15">
        <f t="shared" si="10"/>
        <v>2.4090000000000003</v>
      </c>
      <c r="G201" s="9" t="s">
        <v>7</v>
      </c>
      <c r="H201" s="10" t="s">
        <v>145</v>
      </c>
      <c r="I201" s="9">
        <v>0.3</v>
      </c>
      <c r="J201" s="9">
        <v>10</v>
      </c>
      <c r="K201" s="9"/>
    </row>
    <row r="202" spans="1:11" ht="12">
      <c r="A202" s="8"/>
      <c r="B202" s="8"/>
      <c r="C202" s="9"/>
      <c r="D202" s="9"/>
      <c r="E202" s="10"/>
      <c r="F202" s="15">
        <f t="shared" si="10"/>
        <v>73</v>
      </c>
      <c r="G202" s="9" t="s">
        <v>16</v>
      </c>
      <c r="H202" s="10" t="s">
        <v>146</v>
      </c>
      <c r="I202" s="9"/>
      <c r="J202" s="9">
        <v>1</v>
      </c>
      <c r="K202" s="9"/>
    </row>
    <row r="203" spans="1:11" ht="12">
      <c r="A203" s="11"/>
      <c r="B203" s="11"/>
      <c r="C203" s="12"/>
      <c r="D203" s="12"/>
      <c r="E203" s="13"/>
      <c r="F203" s="16">
        <f t="shared" si="10"/>
        <v>8.030000000000001</v>
      </c>
      <c r="G203" s="12" t="s">
        <v>7</v>
      </c>
      <c r="H203" s="13" t="s">
        <v>40</v>
      </c>
      <c r="I203" s="9">
        <v>0.4</v>
      </c>
      <c r="J203" s="9">
        <v>4</v>
      </c>
      <c r="K203" s="9"/>
    </row>
    <row r="204" spans="1:11" ht="12">
      <c r="A204" s="8" t="s">
        <v>6</v>
      </c>
      <c r="B204" s="8" t="s">
        <v>148</v>
      </c>
      <c r="C204" s="9"/>
      <c r="D204" s="9"/>
      <c r="E204" s="10"/>
      <c r="F204" s="15">
        <f t="shared" si="10"/>
        <v>6.022500000000001</v>
      </c>
      <c r="G204" s="9" t="s">
        <v>7</v>
      </c>
      <c r="H204" s="10" t="s">
        <v>147</v>
      </c>
      <c r="I204" s="9">
        <v>0.3</v>
      </c>
      <c r="J204" s="9">
        <v>4</v>
      </c>
      <c r="K204" s="9"/>
    </row>
    <row r="205" spans="1:11" ht="12">
      <c r="A205" s="8"/>
      <c r="B205" s="8"/>
      <c r="C205" s="9"/>
      <c r="D205" s="9"/>
      <c r="E205" s="10"/>
      <c r="F205" s="15">
        <f t="shared" si="10"/>
        <v>6.022500000000001</v>
      </c>
      <c r="G205" s="9" t="s">
        <v>7</v>
      </c>
      <c r="H205" s="10" t="s">
        <v>43</v>
      </c>
      <c r="I205" s="9">
        <v>0.3</v>
      </c>
      <c r="J205" s="9">
        <v>4</v>
      </c>
      <c r="K205" s="9"/>
    </row>
    <row r="206" spans="1:11" ht="12">
      <c r="A206" s="8"/>
      <c r="B206" s="8"/>
      <c r="C206" s="9"/>
      <c r="D206" s="9"/>
      <c r="E206" s="10"/>
      <c r="F206" s="15">
        <f t="shared" si="10"/>
        <v>16.060000000000002</v>
      </c>
      <c r="G206" s="9" t="s">
        <v>16</v>
      </c>
      <c r="H206" s="10" t="s">
        <v>17</v>
      </c>
      <c r="I206" s="9">
        <v>2</v>
      </c>
      <c r="J206" s="9">
        <v>10</v>
      </c>
      <c r="K206" s="9"/>
    </row>
    <row r="207" spans="1:11" ht="12">
      <c r="A207" s="8"/>
      <c r="B207" s="8"/>
      <c r="C207" s="9"/>
      <c r="D207" s="9"/>
      <c r="E207" s="10"/>
      <c r="F207" s="15">
        <f t="shared" si="10"/>
        <v>1.6060000000000003</v>
      </c>
      <c r="G207" s="9" t="s">
        <v>23</v>
      </c>
      <c r="H207" s="10" t="s">
        <v>149</v>
      </c>
      <c r="I207" s="9">
        <v>0.2</v>
      </c>
      <c r="J207" s="9">
        <v>10</v>
      </c>
      <c r="K207" s="9"/>
    </row>
    <row r="208" spans="1:11" ht="12">
      <c r="A208" s="8"/>
      <c r="B208" s="8"/>
      <c r="C208" s="9"/>
      <c r="D208" s="9"/>
      <c r="E208" s="10"/>
      <c r="F208" s="15">
        <f t="shared" si="10"/>
        <v>2.4090000000000003</v>
      </c>
      <c r="G208" s="9" t="s">
        <v>23</v>
      </c>
      <c r="H208" s="10" t="s">
        <v>95</v>
      </c>
      <c r="I208" s="9">
        <v>0.3</v>
      </c>
      <c r="J208" s="9">
        <v>10</v>
      </c>
      <c r="K208" s="9"/>
    </row>
    <row r="209" spans="1:11" ht="12">
      <c r="A209" s="8"/>
      <c r="B209" s="8"/>
      <c r="C209" s="9"/>
      <c r="D209" s="9"/>
      <c r="E209" s="10"/>
      <c r="F209" s="15">
        <f t="shared" si="10"/>
        <v>4.015000000000001</v>
      </c>
      <c r="G209" s="9" t="s">
        <v>7</v>
      </c>
      <c r="H209" s="10" t="s">
        <v>150</v>
      </c>
      <c r="I209" s="9">
        <v>0.5</v>
      </c>
      <c r="J209" s="9">
        <v>10</v>
      </c>
      <c r="K209" s="9"/>
    </row>
    <row r="210" spans="1:11" ht="12">
      <c r="A210" s="11"/>
      <c r="B210" s="11"/>
      <c r="C210" s="12"/>
      <c r="D210" s="12"/>
      <c r="E210" s="13"/>
      <c r="F210" s="16">
        <f t="shared" si="10"/>
        <v>6.022500000000001</v>
      </c>
      <c r="G210" s="12" t="s">
        <v>7</v>
      </c>
      <c r="H210" s="13" t="s">
        <v>151</v>
      </c>
      <c r="I210" s="9">
        <v>0.3</v>
      </c>
      <c r="J210" s="9">
        <v>4</v>
      </c>
      <c r="K210" s="9"/>
    </row>
    <row r="211" spans="9:11" ht="12">
      <c r="I211" s="9"/>
      <c r="J211" s="9"/>
      <c r="K211" s="9"/>
    </row>
    <row r="212" ht="12.75">
      <c r="A212" s="17" t="s">
        <v>152</v>
      </c>
    </row>
    <row r="214" spans="1:10" ht="12">
      <c r="A214" s="5" t="s">
        <v>28</v>
      </c>
      <c r="B214" s="5" t="s">
        <v>29</v>
      </c>
      <c r="C214" s="6"/>
      <c r="D214" s="6"/>
      <c r="E214" s="7"/>
      <c r="F214" s="14">
        <f aca="true" t="shared" si="11" ref="F214:F225">IF(J214=4,$D$9*I214,IF(J214=10,$D$10*I214,IF(J214=1,$D$11*J214,"ERROR")))</f>
        <v>8.030000000000001</v>
      </c>
      <c r="G214" s="6" t="s">
        <v>7</v>
      </c>
      <c r="H214" s="7" t="s">
        <v>31</v>
      </c>
      <c r="I214" s="3">
        <v>0.4</v>
      </c>
      <c r="J214" s="3">
        <v>4</v>
      </c>
    </row>
    <row r="215" spans="1:10" ht="12">
      <c r="A215" s="8"/>
      <c r="B215" s="8" t="s">
        <v>30</v>
      </c>
      <c r="C215" s="9"/>
      <c r="D215" s="9"/>
      <c r="E215" s="10"/>
      <c r="F215" s="15">
        <f t="shared" si="11"/>
        <v>0.8030000000000002</v>
      </c>
      <c r="G215" s="9" t="s">
        <v>7</v>
      </c>
      <c r="H215" s="10" t="s">
        <v>25</v>
      </c>
      <c r="I215" s="3">
        <v>0.04</v>
      </c>
      <c r="J215" s="3">
        <v>4</v>
      </c>
    </row>
    <row r="216" spans="1:10" ht="12">
      <c r="A216" s="8"/>
      <c r="B216" s="8"/>
      <c r="C216" s="9"/>
      <c r="D216" s="9"/>
      <c r="E216" s="10"/>
      <c r="F216" s="15">
        <f t="shared" si="11"/>
        <v>1.6060000000000003</v>
      </c>
      <c r="G216" s="9" t="s">
        <v>7</v>
      </c>
      <c r="H216" s="10" t="s">
        <v>32</v>
      </c>
      <c r="I216" s="9">
        <v>0.08</v>
      </c>
      <c r="J216" s="9">
        <v>4</v>
      </c>
    </row>
    <row r="217" spans="1:10" ht="12">
      <c r="A217" s="8"/>
      <c r="B217" s="8"/>
      <c r="C217" s="9"/>
      <c r="D217" s="9"/>
      <c r="E217" s="10"/>
      <c r="F217" s="15">
        <f t="shared" si="11"/>
        <v>16.060000000000002</v>
      </c>
      <c r="G217" s="9" t="s">
        <v>23</v>
      </c>
      <c r="H217" s="10" t="s">
        <v>30</v>
      </c>
      <c r="I217" s="9">
        <v>0.8</v>
      </c>
      <c r="J217" s="9">
        <v>4</v>
      </c>
    </row>
    <row r="218" spans="1:10" ht="12">
      <c r="A218" s="5" t="s">
        <v>153</v>
      </c>
      <c r="B218" s="5" t="s">
        <v>154</v>
      </c>
      <c r="C218" s="6"/>
      <c r="D218" s="6"/>
      <c r="E218" s="7"/>
      <c r="F218" s="14">
        <f t="shared" si="11"/>
        <v>5.018750000000001</v>
      </c>
      <c r="G218" s="6" t="s">
        <v>7</v>
      </c>
      <c r="H218" s="7" t="s">
        <v>155</v>
      </c>
      <c r="I218" s="3">
        <v>0.25</v>
      </c>
      <c r="J218" s="3">
        <v>4</v>
      </c>
    </row>
    <row r="219" spans="1:10" ht="12">
      <c r="A219" s="8"/>
      <c r="B219" s="8"/>
      <c r="C219" s="9"/>
      <c r="D219" s="9"/>
      <c r="E219" s="10"/>
      <c r="F219" s="15">
        <f t="shared" si="11"/>
        <v>16.060000000000002</v>
      </c>
      <c r="G219" s="9" t="s">
        <v>23</v>
      </c>
      <c r="H219" s="10" t="s">
        <v>95</v>
      </c>
      <c r="I219" s="3">
        <v>2</v>
      </c>
      <c r="J219" s="3">
        <v>10</v>
      </c>
    </row>
    <row r="220" spans="1:8" ht="12">
      <c r="A220" s="8"/>
      <c r="B220" s="8"/>
      <c r="C220" s="9"/>
      <c r="D220" s="9"/>
      <c r="E220" s="10"/>
      <c r="F220" s="15"/>
      <c r="G220" s="9"/>
      <c r="H220" s="10" t="s">
        <v>156</v>
      </c>
    </row>
    <row r="221" spans="1:8" ht="12">
      <c r="A221" s="8"/>
      <c r="B221" s="8"/>
      <c r="C221" s="9"/>
      <c r="D221" s="9"/>
      <c r="E221" s="10"/>
      <c r="F221" s="15"/>
      <c r="G221" s="9"/>
      <c r="H221" s="10" t="s">
        <v>157</v>
      </c>
    </row>
    <row r="222" spans="1:10" ht="12">
      <c r="A222" s="11"/>
      <c r="B222" s="11"/>
      <c r="C222" s="12"/>
      <c r="D222" s="12"/>
      <c r="E222" s="13"/>
      <c r="F222" s="16">
        <f t="shared" si="11"/>
        <v>8.030000000000001</v>
      </c>
      <c r="G222" s="12" t="s">
        <v>7</v>
      </c>
      <c r="H222" s="13" t="s">
        <v>96</v>
      </c>
      <c r="I222" s="3">
        <v>0.4</v>
      </c>
      <c r="J222" s="3">
        <v>4</v>
      </c>
    </row>
    <row r="223" spans="1:10" ht="12">
      <c r="A223" s="8" t="s">
        <v>6</v>
      </c>
      <c r="B223" s="8" t="s">
        <v>158</v>
      </c>
      <c r="C223" s="9"/>
      <c r="D223" s="9"/>
      <c r="E223" s="10"/>
      <c r="F223" s="15">
        <f t="shared" si="11"/>
        <v>24.090000000000003</v>
      </c>
      <c r="G223" s="9" t="s">
        <v>7</v>
      </c>
      <c r="H223" s="10" t="s">
        <v>159</v>
      </c>
      <c r="I223" s="3">
        <v>1.2</v>
      </c>
      <c r="J223" s="3">
        <v>4</v>
      </c>
    </row>
    <row r="224" spans="1:10" ht="12">
      <c r="A224" s="8"/>
      <c r="B224" s="8"/>
      <c r="C224" s="9"/>
      <c r="D224" s="9"/>
      <c r="E224" s="10"/>
      <c r="F224" s="15">
        <f t="shared" si="11"/>
        <v>4.015000000000001</v>
      </c>
      <c r="G224" s="9" t="s">
        <v>7</v>
      </c>
      <c r="H224" s="10" t="s">
        <v>26</v>
      </c>
      <c r="I224" s="3">
        <v>0.2</v>
      </c>
      <c r="J224" s="3">
        <v>4</v>
      </c>
    </row>
    <row r="225" spans="1:10" ht="12">
      <c r="A225" s="11"/>
      <c r="B225" s="11"/>
      <c r="C225" s="12"/>
      <c r="D225" s="12"/>
      <c r="E225" s="13"/>
      <c r="F225" s="16">
        <f t="shared" si="11"/>
        <v>12.045000000000002</v>
      </c>
      <c r="G225" s="12" t="s">
        <v>16</v>
      </c>
      <c r="H225" s="13" t="s">
        <v>75</v>
      </c>
      <c r="I225" s="3">
        <v>0.6</v>
      </c>
      <c r="J225" s="3">
        <v>4</v>
      </c>
    </row>
    <row r="227" ht="12.75">
      <c r="A227" s="17" t="s">
        <v>160</v>
      </c>
    </row>
    <row r="229" spans="1:10" ht="12">
      <c r="A229" s="5" t="s">
        <v>28</v>
      </c>
      <c r="B229" s="5" t="s">
        <v>29</v>
      </c>
      <c r="C229" s="6"/>
      <c r="D229" s="6"/>
      <c r="E229" s="7"/>
      <c r="F229" s="14">
        <f aca="true" t="shared" si="12" ref="F229:F242">IF(J229=4,$D$9*I229,IF(J229=10,$D$10*I229,IF(J229=1,$D$11*J229,"ERROR")))</f>
        <v>8.030000000000001</v>
      </c>
      <c r="G229" s="6" t="s">
        <v>7</v>
      </c>
      <c r="H229" s="7" t="s">
        <v>31</v>
      </c>
      <c r="I229" s="3">
        <v>0.4</v>
      </c>
      <c r="J229" s="3">
        <v>4</v>
      </c>
    </row>
    <row r="230" spans="1:10" ht="12">
      <c r="A230" s="8"/>
      <c r="B230" s="8" t="s">
        <v>30</v>
      </c>
      <c r="C230" s="9"/>
      <c r="D230" s="9"/>
      <c r="E230" s="10"/>
      <c r="F230" s="15">
        <f t="shared" si="12"/>
        <v>0.8030000000000002</v>
      </c>
      <c r="G230" s="9" t="s">
        <v>7</v>
      </c>
      <c r="H230" s="10" t="s">
        <v>25</v>
      </c>
      <c r="I230" s="3">
        <v>0.04</v>
      </c>
      <c r="J230" s="3">
        <v>4</v>
      </c>
    </row>
    <row r="231" spans="1:10" ht="12">
      <c r="A231" s="8"/>
      <c r="B231" s="8"/>
      <c r="C231" s="9"/>
      <c r="D231" s="9"/>
      <c r="E231" s="10"/>
      <c r="F231" s="15">
        <f t="shared" si="12"/>
        <v>1.6060000000000003</v>
      </c>
      <c r="G231" s="9" t="s">
        <v>7</v>
      </c>
      <c r="H231" s="10" t="s">
        <v>32</v>
      </c>
      <c r="I231" s="9">
        <v>0.08</v>
      </c>
      <c r="J231" s="9">
        <v>4</v>
      </c>
    </row>
    <row r="232" spans="1:10" ht="12">
      <c r="A232" s="8"/>
      <c r="B232" s="8"/>
      <c r="C232" s="9"/>
      <c r="D232" s="9"/>
      <c r="E232" s="10"/>
      <c r="F232" s="15">
        <f t="shared" si="12"/>
        <v>16.060000000000002</v>
      </c>
      <c r="G232" s="9" t="s">
        <v>23</v>
      </c>
      <c r="H232" s="10" t="s">
        <v>30</v>
      </c>
      <c r="I232" s="9">
        <v>0.8</v>
      </c>
      <c r="J232" s="9">
        <v>4</v>
      </c>
    </row>
    <row r="233" spans="1:10" ht="12">
      <c r="A233" s="5" t="s">
        <v>41</v>
      </c>
      <c r="B233" s="5" t="s">
        <v>161</v>
      </c>
      <c r="C233" s="6"/>
      <c r="D233" s="6"/>
      <c r="E233" s="7"/>
      <c r="F233" s="14">
        <f t="shared" si="12"/>
        <v>8.030000000000001</v>
      </c>
      <c r="G233" s="6" t="s">
        <v>7</v>
      </c>
      <c r="H233" s="7" t="s">
        <v>162</v>
      </c>
      <c r="I233" s="3">
        <v>0.4</v>
      </c>
      <c r="J233" s="3">
        <v>4</v>
      </c>
    </row>
    <row r="234" spans="1:10" ht="12">
      <c r="A234" s="8"/>
      <c r="B234" s="8" t="s">
        <v>40</v>
      </c>
      <c r="C234" s="9"/>
      <c r="D234" s="9"/>
      <c r="E234" s="10"/>
      <c r="F234" s="15">
        <f t="shared" si="12"/>
        <v>2.0075000000000003</v>
      </c>
      <c r="G234" s="9" t="s">
        <v>7</v>
      </c>
      <c r="H234" s="10" t="s">
        <v>163</v>
      </c>
      <c r="I234" s="3">
        <v>0.1</v>
      </c>
      <c r="J234" s="3">
        <v>4</v>
      </c>
    </row>
    <row r="235" spans="1:10" ht="12">
      <c r="A235" s="8"/>
      <c r="B235" s="8"/>
      <c r="C235" s="9"/>
      <c r="D235" s="9"/>
      <c r="E235" s="10"/>
      <c r="F235" s="15">
        <f t="shared" si="12"/>
        <v>0.4015000000000001</v>
      </c>
      <c r="G235" s="9" t="s">
        <v>7</v>
      </c>
      <c r="H235" s="10" t="s">
        <v>25</v>
      </c>
      <c r="I235" s="3">
        <v>0.02</v>
      </c>
      <c r="J235" s="3">
        <v>4</v>
      </c>
    </row>
    <row r="236" spans="1:10" ht="12">
      <c r="A236" s="8"/>
      <c r="B236" s="8"/>
      <c r="C236" s="9"/>
      <c r="D236" s="9"/>
      <c r="E236" s="10"/>
      <c r="F236" s="15">
        <f t="shared" si="12"/>
        <v>40.150000000000006</v>
      </c>
      <c r="G236" s="9" t="s">
        <v>16</v>
      </c>
      <c r="H236" s="10" t="s">
        <v>164</v>
      </c>
      <c r="I236" s="3">
        <v>2</v>
      </c>
      <c r="J236" s="3">
        <v>4</v>
      </c>
    </row>
    <row r="237" spans="1:10" ht="12">
      <c r="A237" s="8"/>
      <c r="B237" s="8"/>
      <c r="C237" s="9"/>
      <c r="D237" s="9"/>
      <c r="E237" s="10"/>
      <c r="F237" s="15">
        <f t="shared" si="12"/>
        <v>8.030000000000001</v>
      </c>
      <c r="G237" s="9" t="s">
        <v>16</v>
      </c>
      <c r="H237" s="10" t="s">
        <v>17</v>
      </c>
      <c r="I237" s="3">
        <v>1</v>
      </c>
      <c r="J237" s="3">
        <v>10</v>
      </c>
    </row>
    <row r="238" spans="1:10" ht="12">
      <c r="A238" s="8"/>
      <c r="B238" s="8"/>
      <c r="C238" s="9"/>
      <c r="D238" s="9"/>
      <c r="E238" s="10"/>
      <c r="F238" s="15">
        <f t="shared" si="12"/>
        <v>3.0112500000000004</v>
      </c>
      <c r="G238" s="9" t="s">
        <v>23</v>
      </c>
      <c r="H238" s="10" t="s">
        <v>122</v>
      </c>
      <c r="I238" s="3">
        <v>0.15</v>
      </c>
      <c r="J238" s="3">
        <v>4</v>
      </c>
    </row>
    <row r="239" spans="1:10" ht="12">
      <c r="A239" s="8"/>
      <c r="B239" s="8"/>
      <c r="C239" s="9"/>
      <c r="D239" s="9"/>
      <c r="E239" s="10"/>
      <c r="F239" s="15">
        <f t="shared" si="12"/>
        <v>40.150000000000006</v>
      </c>
      <c r="G239" s="9" t="s">
        <v>16</v>
      </c>
      <c r="H239" s="10" t="s">
        <v>94</v>
      </c>
      <c r="I239" s="3">
        <v>2</v>
      </c>
      <c r="J239" s="3">
        <v>4</v>
      </c>
    </row>
    <row r="240" spans="1:10" ht="12">
      <c r="A240" s="11"/>
      <c r="B240" s="11"/>
      <c r="C240" s="12"/>
      <c r="D240" s="12"/>
      <c r="E240" s="13"/>
      <c r="F240" s="16">
        <f t="shared" si="12"/>
        <v>1.0037500000000001</v>
      </c>
      <c r="G240" s="12" t="s">
        <v>7</v>
      </c>
      <c r="H240" s="13" t="s">
        <v>26</v>
      </c>
      <c r="I240" s="3">
        <v>0.05</v>
      </c>
      <c r="J240" s="3">
        <v>4</v>
      </c>
    </row>
    <row r="241" spans="1:10" ht="12">
      <c r="A241" s="5" t="s">
        <v>6</v>
      </c>
      <c r="B241" s="5" t="s">
        <v>165</v>
      </c>
      <c r="C241" s="6"/>
      <c r="D241" s="6"/>
      <c r="E241" s="7"/>
      <c r="F241" s="14">
        <f t="shared" si="12"/>
        <v>73</v>
      </c>
      <c r="G241" s="6" t="s">
        <v>16</v>
      </c>
      <c r="H241" s="7" t="s">
        <v>166</v>
      </c>
      <c r="J241" s="3">
        <v>1</v>
      </c>
    </row>
    <row r="242" spans="1:10" ht="12">
      <c r="A242" s="11"/>
      <c r="B242" s="11"/>
      <c r="C242" s="12"/>
      <c r="D242" s="12"/>
      <c r="E242" s="13"/>
      <c r="F242" s="16">
        <f t="shared" si="12"/>
        <v>6.022500000000001</v>
      </c>
      <c r="G242" s="12" t="s">
        <v>7</v>
      </c>
      <c r="H242" s="13" t="s">
        <v>87</v>
      </c>
      <c r="I242" s="3">
        <v>0.3</v>
      </c>
      <c r="J242" s="3">
        <v>4</v>
      </c>
    </row>
    <row r="244" ht="12.75">
      <c r="A244" s="17" t="s">
        <v>167</v>
      </c>
    </row>
    <row r="246" spans="1:10" ht="12">
      <c r="A246" s="5" t="s">
        <v>28</v>
      </c>
      <c r="B246" s="5" t="s">
        <v>29</v>
      </c>
      <c r="C246" s="6"/>
      <c r="D246" s="6"/>
      <c r="E246" s="7"/>
      <c r="F246" s="14">
        <f>IF(J246=4,$D$9*I246,IF(J246=10,$D$10*I246,IF(J246=1,$D$11*J246,"ERROR")))</f>
        <v>8.030000000000001</v>
      </c>
      <c r="G246" s="6" t="s">
        <v>7</v>
      </c>
      <c r="H246" s="7" t="s">
        <v>31</v>
      </c>
      <c r="I246" s="3">
        <v>0.4</v>
      </c>
      <c r="J246" s="3">
        <v>4</v>
      </c>
    </row>
    <row r="247" spans="1:10" ht="12">
      <c r="A247" s="8"/>
      <c r="B247" s="8" t="s">
        <v>30</v>
      </c>
      <c r="C247" s="9"/>
      <c r="D247" s="9"/>
      <c r="E247" s="10"/>
      <c r="F247" s="15">
        <f>IF(J247=4,$D$9*I247,IF(J247=10,$D$10*I247,IF(J247=1,$D$11*J247,"ERROR")))</f>
        <v>0.8030000000000002</v>
      </c>
      <c r="G247" s="9" t="s">
        <v>7</v>
      </c>
      <c r="H247" s="10" t="s">
        <v>25</v>
      </c>
      <c r="I247" s="3">
        <v>0.04</v>
      </c>
      <c r="J247" s="3">
        <v>4</v>
      </c>
    </row>
    <row r="248" spans="1:10" ht="12">
      <c r="A248" s="8"/>
      <c r="B248" s="8" t="s">
        <v>48</v>
      </c>
      <c r="C248" s="9"/>
      <c r="D248" s="9"/>
      <c r="E248" s="10"/>
      <c r="F248" s="15">
        <f>IF(J248=4,$D$9*I248,IF(J248=10,$D$10*I248,IF(J248=1,$D$11*J248,"ERROR")))</f>
        <v>1.6060000000000003</v>
      </c>
      <c r="G248" s="9" t="s">
        <v>7</v>
      </c>
      <c r="H248" s="10" t="s">
        <v>32</v>
      </c>
      <c r="I248" s="3">
        <v>0.08</v>
      </c>
      <c r="J248" s="3">
        <v>4</v>
      </c>
    </row>
    <row r="249" spans="1:10" ht="12">
      <c r="A249" s="8"/>
      <c r="B249" s="8"/>
      <c r="C249" s="9"/>
      <c r="D249" s="9"/>
      <c r="E249" s="10"/>
      <c r="F249" s="15">
        <f>IF(J249=4,$D$9*I249,IF(J249=10,$D$10*I249,IF(J249=1,$D$11*J249,"ERROR")))</f>
        <v>2.0075000000000003</v>
      </c>
      <c r="G249" s="9" t="s">
        <v>7</v>
      </c>
      <c r="H249" s="10" t="s">
        <v>49</v>
      </c>
      <c r="I249" s="3">
        <v>0.1</v>
      </c>
      <c r="J249" s="3">
        <v>4</v>
      </c>
    </row>
    <row r="250" spans="1:10" ht="12">
      <c r="A250" s="11"/>
      <c r="B250" s="11"/>
      <c r="C250" s="12"/>
      <c r="D250" s="12"/>
      <c r="E250" s="13"/>
      <c r="F250" s="16">
        <f>IF(J250=4,$D$9*I250,IF(J250=10,$D$10*I250,IF(J250=1,$D$11*J250,"ERROR")))</f>
        <v>16.060000000000002</v>
      </c>
      <c r="G250" s="12" t="s">
        <v>23</v>
      </c>
      <c r="H250" s="13" t="s">
        <v>30</v>
      </c>
      <c r="I250" s="3">
        <v>0.8</v>
      </c>
      <c r="J250" s="3">
        <v>4</v>
      </c>
    </row>
    <row r="251" spans="1:8" ht="12">
      <c r="A251" s="22" t="s">
        <v>41</v>
      </c>
      <c r="B251" s="22" t="s">
        <v>50</v>
      </c>
      <c r="C251" s="23"/>
      <c r="D251" s="23"/>
      <c r="E251" s="24"/>
      <c r="F251" s="23"/>
      <c r="G251" s="23"/>
      <c r="H251" s="24"/>
    </row>
  </sheetData>
  <printOptions/>
  <pageMargins left="0.7874015748031497" right="0.7874015748031497" top="0.5905511811023623" bottom="0.5905511811023623" header="0" footer="0.3937007874015748"/>
  <pageSetup orientation="portrait" paperSize="9" r:id="rId1"/>
  <headerFooter alignWithMargins="0">
    <oddFooter>&amp;CSeite &amp;P von &amp;N</oddFooter>
  </headerFooter>
  <rowBreaks count="4" manualBreakCount="4">
    <brk id="60" max="255" man="1"/>
    <brk id="112" max="255" man="1"/>
    <brk id="173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 Factory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Heuberger</dc:creator>
  <cp:keywords/>
  <dc:description/>
  <cp:lastModifiedBy>Christoph Heuberger</cp:lastModifiedBy>
  <cp:lastPrinted>1999-07-16T15:08:21Z</cp:lastPrinted>
  <dcterms:created xsi:type="dcterms:W3CDTF">1999-07-14T13:12:48Z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